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5E99D2F9-F1F4-47C3-A712-54186DDF555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at SECTORAL q1-q4 2019" sheetId="10" r:id="rId1"/>
    <sheet name="VAT Sectoral Q1-Q4 2018" sheetId="9" r:id="rId2"/>
    <sheet name="Vat sectorial q1-q4 2013" sheetId="8" r:id="rId3"/>
    <sheet name="Vat sectorial q1-q4 2014" sheetId="7" r:id="rId4"/>
    <sheet name="VAT Sectoral  Q1-Q4, 2015" sheetId="6" r:id="rId5"/>
    <sheet name="VAT Sectoral  Q1-Q4, 2016" sheetId="5" r:id="rId6"/>
    <sheet name="VAT Sectoral  Q1-Q4, 2017" sheetId="3" r:id="rId7"/>
  </sheets>
  <definedNames>
    <definedName name="_xlnm.Print_Area" localSheetId="6">'VAT Sectoral  Q1-Q4, 2017'!$B$2:$G$36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0" l="1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5" i="10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H5" i="9"/>
  <c r="I6" i="9" l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E32" i="8" l="1"/>
  <c r="D32" i="8"/>
  <c r="B32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B36" i="6"/>
  <c r="C36" i="6"/>
  <c r="D36" i="6"/>
  <c r="E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6" i="5" s="1"/>
  <c r="G35" i="5"/>
  <c r="C36" i="5"/>
  <c r="D36" i="5"/>
  <c r="E36" i="5"/>
  <c r="F36" i="5"/>
  <c r="F36" i="6" l="1"/>
  <c r="G35" i="3" l="1"/>
  <c r="J35" i="9" s="1"/>
  <c r="F36" i="3"/>
  <c r="H36" i="9" s="1"/>
  <c r="G34" i="3"/>
  <c r="J34" i="9" s="1"/>
  <c r="G33" i="3"/>
  <c r="J33" i="9" s="1"/>
  <c r="G6" i="3"/>
  <c r="J6" i="9" s="1"/>
  <c r="G7" i="3"/>
  <c r="J7" i="9" s="1"/>
  <c r="G8" i="3"/>
  <c r="J8" i="9" s="1"/>
  <c r="G9" i="3"/>
  <c r="J9" i="9" s="1"/>
  <c r="G10" i="3"/>
  <c r="J10" i="9" s="1"/>
  <c r="G11" i="3"/>
  <c r="J11" i="9" s="1"/>
  <c r="G12" i="3"/>
  <c r="J12" i="9" s="1"/>
  <c r="G13" i="3"/>
  <c r="J13" i="9" s="1"/>
  <c r="G14" i="3"/>
  <c r="J14" i="9" s="1"/>
  <c r="G15" i="3"/>
  <c r="J15" i="9" s="1"/>
  <c r="G16" i="3"/>
  <c r="J16" i="9" s="1"/>
  <c r="G17" i="3"/>
  <c r="J17" i="9" s="1"/>
  <c r="G18" i="3"/>
  <c r="J18" i="9" s="1"/>
  <c r="G19" i="3"/>
  <c r="J19" i="9" s="1"/>
  <c r="G20" i="3"/>
  <c r="J20" i="9" s="1"/>
  <c r="G21" i="3"/>
  <c r="J21" i="9" s="1"/>
  <c r="G22" i="3"/>
  <c r="J22" i="9" s="1"/>
  <c r="G23" i="3"/>
  <c r="J23" i="9" s="1"/>
  <c r="G24" i="3"/>
  <c r="J24" i="9" s="1"/>
  <c r="G25" i="3"/>
  <c r="J25" i="9" s="1"/>
  <c r="G26" i="3"/>
  <c r="J26" i="9" s="1"/>
  <c r="G27" i="3"/>
  <c r="J27" i="9" s="1"/>
  <c r="G28" i="3"/>
  <c r="J28" i="9" s="1"/>
  <c r="G29" i="3"/>
  <c r="J29" i="9" s="1"/>
  <c r="G30" i="3"/>
  <c r="J30" i="9" s="1"/>
  <c r="G31" i="3"/>
  <c r="J31" i="9" s="1"/>
  <c r="G32" i="3"/>
  <c r="J32" i="9" s="1"/>
  <c r="G5" i="3"/>
  <c r="J5" i="9" s="1"/>
  <c r="G36" i="3" l="1"/>
  <c r="J36" i="9" s="1"/>
</calcChain>
</file>

<file path=xl/sharedStrings.xml><?xml version="1.0" encoding="utf-8"?>
<sst xmlns="http://schemas.openxmlformats.org/spreadsheetml/2006/main" count="301" uniqueCount="97">
  <si>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</si>
  <si>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</si>
  <si>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</si>
  <si>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</si>
  <si>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</si>
  <si>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</si>
  <si>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</si>
  <si>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</si>
  <si>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</si>
  <si>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</si>
  <si>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</si>
  <si>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</si>
  <si>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</si>
  <si>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</si>
  <si>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</si>
  <si>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</si>
  <si>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</si>
  <si>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</si>
  <si>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</si>
  <si>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</si>
  <si>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</si>
  <si>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</si>
  <si>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</si>
  <si>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</si>
  <si>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</si>
  <si>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</si>
  <si>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</si>
  <si>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</si>
  <si>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</si>
  <si>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</si>
  <si>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</si>
  <si>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TOTAL</t>
  </si>
  <si>
    <t>NCS-Import VAT</t>
  </si>
  <si>
    <t>Non-Import (foreign) VAT</t>
  </si>
  <si>
    <t>Sub-Total (Non-Import VAT) Local</t>
  </si>
  <si>
    <t>Q1 2017</t>
  </si>
  <si>
    <t>Q2 2017</t>
  </si>
  <si>
    <t>Q3 2017</t>
  </si>
  <si>
    <t>Q4 2017</t>
  </si>
  <si>
    <t>Other Manufacturing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</si>
  <si>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</si>
  <si>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</si>
  <si>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</si>
  <si>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</si>
  <si>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</si>
  <si>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</si>
  <si>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</si>
  <si>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</si>
  <si>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         VAT</t>
  </si>
  <si>
    <t>Agriculture and Plantation</t>
  </si>
  <si>
    <t>Banks &amp; Financial institution</t>
  </si>
  <si>
    <t>Breweries. Bottling and Beverages</t>
  </si>
  <si>
    <t>Building and construction</t>
  </si>
  <si>
    <t>Chemicals,Paints and Allied Industries</t>
  </si>
  <si>
    <t>Federal ministries &amp; parastatals</t>
  </si>
  <si>
    <t>Financial institutions</t>
  </si>
  <si>
    <t>Hotel and Catering</t>
  </si>
  <si>
    <t>Oil producting</t>
  </si>
  <si>
    <t>Petro-Chemical and petroleum Refinerie</t>
  </si>
  <si>
    <t>Pharmaceutical, soaps and Toileteries</t>
  </si>
  <si>
    <t>Professionl Services</t>
  </si>
  <si>
    <t>Properties and investments</t>
  </si>
  <si>
    <t>Publishing,Printing,Paper packaging</t>
  </si>
  <si>
    <t>State Ministries &amp;Parastatals</t>
  </si>
  <si>
    <t>Stevedoring, Clearing and forwarding</t>
  </si>
  <si>
    <t>Transport and Haulage services</t>
  </si>
  <si>
    <t>Note: please note that this analysis is based on local collection only, it does not include foreign collectior</t>
  </si>
  <si>
    <t>VAT on Non-Import</t>
  </si>
  <si>
    <t>VAT on Import (NCS)CB</t>
  </si>
  <si>
    <t>Q1 2014</t>
  </si>
  <si>
    <t>Q2 2014</t>
  </si>
  <si>
    <t>Q3 2014</t>
  </si>
  <si>
    <t>Q4 2014</t>
  </si>
  <si>
    <t>Q1 2013</t>
  </si>
  <si>
    <t xml:space="preserve">                    VAT,'N'</t>
  </si>
  <si>
    <t xml:space="preserve">Banks &amp; financial Institution </t>
  </si>
  <si>
    <t>Chemicals, paints and Allied Industries</t>
  </si>
  <si>
    <t>Financial Institutions</t>
  </si>
  <si>
    <t>Note:Please note that this analysis is Based on local collection only,it does not include Foreign collection</t>
  </si>
  <si>
    <t>Q2 2013</t>
  </si>
  <si>
    <t>Q3 2013</t>
  </si>
  <si>
    <t>Q4 2013</t>
  </si>
  <si>
    <t>Q1 2018</t>
  </si>
  <si>
    <t>Q2 2018</t>
  </si>
  <si>
    <t>Q3 2018</t>
  </si>
  <si>
    <t>Q4 2018</t>
  </si>
  <si>
    <t>2018 Full Year</t>
  </si>
  <si>
    <t>Year on Year</t>
  </si>
  <si>
    <t>2017-2018</t>
  </si>
  <si>
    <t>Year on  Year %</t>
  </si>
  <si>
    <t>Quarter on Quarter %</t>
  </si>
  <si>
    <t>Q4 2018 / Q3 2018</t>
  </si>
  <si>
    <t>Q4 2018 / Q4 2017</t>
  </si>
  <si>
    <t>Q1 2019</t>
  </si>
  <si>
    <t>* Subject to revisions</t>
  </si>
  <si>
    <t>Q4 2018 / Q1 2019</t>
  </si>
  <si>
    <t>Q4 2019 / Q4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</si>
</sst>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42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6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25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6">
    <xf numFmtId="0" fontId="0" fillId="0" borderId="0" xfId="0"/>
    <xf numFmtId="164" fontId="23" fillId="33" borderId="10" xfId="1" applyFont="1" applyFill="1" applyBorder="1" applyAlignment="1">
      <alignment horizontal="center" vertical="center"/>
    </xf>
    <xf numFmtId="164" fontId="23" fillId="33" borderId="10" xfId="1" applyFont="1" applyFill="1" applyBorder="1" applyAlignment="1">
      <alignment horizontal="left" vertical="center"/>
    </xf>
    <xf numFmtId="164" fontId="24" fillId="0" borderId="10" xfId="1" applyFont="1" applyBorder="1" applyAlignment="1">
      <alignment horizontal="left" vertical="center"/>
    </xf>
    <xf numFmtId="164" fontId="24" fillId="0" borderId="10" xfId="1" applyFont="1" applyBorder="1" applyAlignment="1">
      <alignment horizontal="center" vertical="center"/>
    </xf>
    <xf numFmtId="164" fontId="23" fillId="34" borderId="10" xfId="1" applyFont="1" applyFill="1" applyBorder="1" applyAlignment="1">
      <alignment horizontal="left" vertical="center"/>
    </xf>
    <xf numFmtId="164" fontId="23" fillId="34" borderId="10" xfId="1" applyFont="1" applyFill="1" applyBorder="1" applyAlignment="1">
      <alignment horizontal="center" vertical="center"/>
    </xf>
    <xf numFmtId="0" fontId="0" fillId="0" borderId="0" xfId="0"/>
    <xf numFmtId="164" fontId="24" fillId="0" borderId="10" xfId="1" applyFont="1" applyBorder="1"/>
    <xf numFmtId="164" fontId="24" fillId="35" borderId="10" xfId="1" applyFont="1" applyFill="1" applyBorder="1" applyAlignment="1">
      <alignment horizontal="left" vertical="center"/>
    </xf>
    <xf numFmtId="164" fontId="24" fillId="36" borderId="10" xfId="1" applyFont="1" applyFill="1" applyBorder="1" applyAlignment="1">
      <alignment horizontal="left" vertical="center"/>
    </xf>
    <xf numFmtId="164" fontId="39" fillId="37" borderId="10" xfId="1" applyFont="1" applyFill="1" applyBorder="1" applyAlignment="1">
      <alignment horizontal="left" vertical="center"/>
    </xf>
    <xf numFmtId="164" fontId="21" fillId="37" borderId="10" xfId="0" applyNumberFormat="1" applyFont="1" applyFill="1" applyBorder="1"/>
    <xf numFmtId="164" fontId="24" fillId="35" borderId="10" xfId="1" applyFont="1" applyFill="1" applyBorder="1"/>
    <xf numFmtId="164" fontId="23" fillId="36" borderId="10" xfId="1" applyFont="1" applyFill="1" applyBorder="1"/>
    <xf numFmtId="164" fontId="24" fillId="36" borderId="10" xfId="1" applyFont="1" applyFill="1" applyBorder="1"/>
    <xf numFmtId="164" fontId="24" fillId="35" borderId="10" xfId="0" applyNumberFormat="1" applyFont="1" applyFill="1" applyBorder="1"/>
    <xf numFmtId="164" fontId="40" fillId="37" borderId="10" xfId="0" applyNumberFormat="1" applyFont="1" applyFill="1" applyBorder="1"/>
    <xf numFmtId="164" fontId="0" fillId="0" borderId="0" xfId="0" applyNumberFormat="1"/>
    <xf numFmtId="4" fontId="0" fillId="0" borderId="0" xfId="0" applyNumberFormat="1"/>
    <xf numFmtId="164" fontId="0" fillId="0" borderId="0" xfId="1" applyFont="1"/>
    <xf numFmtId="164" fontId="0" fillId="38" borderId="0" xfId="1" applyFont="1" applyFill="1"/>
    <xf numFmtId="0" fontId="0" fillId="33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24" fillId="0" borderId="0" xfId="0" applyFont="1"/>
    <xf numFmtId="0" fontId="24" fillId="0" borderId="10" xfId="0" applyFont="1" applyBorder="1"/>
    <xf numFmtId="4" fontId="24" fillId="0" borderId="10" xfId="0" applyNumberFormat="1" applyFont="1" applyBorder="1"/>
    <xf numFmtId="3" fontId="24" fillId="0" borderId="10" xfId="0" applyNumberFormat="1" applyFont="1" applyBorder="1"/>
    <xf numFmtId="4" fontId="24" fillId="0" borderId="0" xfId="0" applyNumberFormat="1" applyFont="1"/>
    <xf numFmtId="0" fontId="23" fillId="34" borderId="10" xfId="0" applyFont="1" applyFill="1" applyBorder="1"/>
    <xf numFmtId="4" fontId="23" fillId="34" borderId="0" xfId="0" applyNumberFormat="1" applyFont="1" applyFill="1"/>
    <xf numFmtId="4" fontId="23" fillId="34" borderId="10" xfId="0" applyNumberFormat="1" applyFont="1" applyFill="1" applyBorder="1"/>
    <xf numFmtId="164" fontId="23" fillId="34" borderId="10" xfId="1" applyFont="1" applyFill="1" applyBorder="1"/>
    <xf numFmtId="0" fontId="24" fillId="34" borderId="0" xfId="0" applyFont="1" applyFill="1"/>
    <xf numFmtId="0" fontId="24" fillId="0" borderId="13" xfId="0" applyFont="1" applyBorder="1"/>
    <xf numFmtId="0" fontId="24" fillId="0" borderId="0" xfId="0" applyFont="1" applyBorder="1"/>
    <xf numFmtId="0" fontId="24" fillId="0" borderId="14" xfId="0" applyFont="1" applyBorder="1"/>
    <xf numFmtId="4" fontId="24" fillId="0" borderId="15" xfId="0" applyNumberFormat="1" applyFont="1" applyFill="1" applyBorder="1"/>
    <xf numFmtId="0" fontId="24" fillId="33" borderId="10" xfId="0" applyFont="1" applyFill="1" applyBorder="1"/>
    <xf numFmtId="4" fontId="23" fillId="33" borderId="10" xfId="0" applyNumberFormat="1" applyFont="1" applyFill="1" applyBorder="1"/>
    <xf numFmtId="4" fontId="23" fillId="33" borderId="0" xfId="0" applyNumberFormat="1" applyFont="1" applyFill="1"/>
    <xf numFmtId="164" fontId="23" fillId="0" borderId="10" xfId="1" applyFont="1" applyFill="1" applyBorder="1" applyAlignment="1">
      <alignment horizontal="center" vertical="center"/>
    </xf>
    <xf numFmtId="164" fontId="23" fillId="0" borderId="10" xfId="1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0" xfId="0" applyFill="1"/>
    <xf numFmtId="0" fontId="24" fillId="0" borderId="0" xfId="0" applyFont="1" applyFill="1"/>
    <xf numFmtId="164" fontId="23" fillId="33" borderId="10" xfId="1" applyFont="1" applyFill="1" applyBorder="1" applyAlignment="1">
      <alignment horizontal="center" vertical="center"/>
    </xf>
    <xf numFmtId="164" fontId="24" fillId="0" borderId="0" xfId="1" applyFont="1" applyBorder="1" applyAlignment="1">
      <alignment horizontal="center" vertical="center"/>
    </xf>
    <xf numFmtId="164" fontId="39" fillId="39" borderId="15" xfId="1" applyFont="1" applyFill="1" applyBorder="1" applyAlignment="1">
      <alignment horizontal="center" vertical="center"/>
    </xf>
    <xf numFmtId="164" fontId="39" fillId="39" borderId="10" xfId="1" applyFont="1" applyFill="1" applyBorder="1" applyAlignment="1">
      <alignment horizontal="center" vertical="center"/>
    </xf>
    <xf numFmtId="164" fontId="21" fillId="39" borderId="0" xfId="0" applyNumberFormat="1" applyFont="1" applyFill="1"/>
    <xf numFmtId="0" fontId="21" fillId="39" borderId="0" xfId="0" applyFont="1" applyFill="1"/>
    <xf numFmtId="164" fontId="0" fillId="0" borderId="0" xfId="0" applyNumberFormat="1" applyAlignment="1">
      <alignment horizontal="center"/>
    </xf>
    <xf numFmtId="164" fontId="24" fillId="35" borderId="10" xfId="1" applyFont="1" applyFill="1" applyBorder="1" applyAlignment="1">
      <alignment horizontal="center"/>
    </xf>
    <xf numFmtId="164" fontId="23" fillId="36" borderId="10" xfId="1" applyFont="1" applyFill="1" applyBorder="1" applyAlignment="1">
      <alignment horizontal="center"/>
    </xf>
    <xf numFmtId="164" fontId="21" fillId="37" borderId="10" xfId="0" applyNumberFormat="1" applyFont="1" applyFill="1" applyBorder="1" applyAlignment="1">
      <alignment horizontal="center"/>
    </xf>
    <xf numFmtId="2" fontId="21" fillId="39" borderId="0" xfId="0" applyNumberFormat="1" applyFont="1" applyFill="1" applyAlignment="1">
      <alignment horizontal="center"/>
    </xf>
    <xf numFmtId="0" fontId="21" fillId="39" borderId="0" xfId="0" applyFont="1" applyFill="1" applyAlignment="1">
      <alignment horizontal="center"/>
    </xf>
    <xf numFmtId="0" fontId="41" fillId="0" borderId="0" xfId="0" applyFont="1"/>
    <xf numFmtId="164" fontId="23" fillId="35" borderId="10" xfId="1" applyFont="1" applyFill="1" applyBorder="1"/>
    <xf numFmtId="164" fontId="17" fillId="37" borderId="10" xfId="0" applyNumberFormat="1" applyFont="1" applyFill="1" applyBorder="1"/>
    <xf numFmtId="0" fontId="37" fillId="0" borderId="11" xfId="90" applyFont="1" applyBorder="1" applyAlignment="1">
      <alignment horizontal="left"/>
    </xf>
    <xf numFmtId="0" fontId="37" fillId="0" borderId="12" xfId="90" applyFont="1" applyBorder="1" applyAlignment="1">
      <alignment horizontal="left"/>
    </xf>
    <xf numFmtId="0" fontId="37" fillId="0" borderId="11" xfId="47" applyFont="1" applyBorder="1" applyAlignment="1">
      <alignment horizontal="left"/>
    </xf>
    <xf numFmtId="0" fontId="37" fillId="0" borderId="12" xfId="47" applyFont="1" applyBorder="1" applyAlignment="1">
      <alignment horizontal="left"/>
    </xf>
  </cellXfs>
  <cellStyles count="176">
    <cellStyle name="20% - Accent1" xfId="20" builtinId="30" customBuiltin="1"/>
    <cellStyle name="20% - Accent1 2" xfId="67" xr:uid="{00000000-0005-0000-0000-000001000000}"/>
    <cellStyle name="20% - Accent1 2 2" xfId="164" xr:uid="{00000000-0005-0000-0000-000002000000}"/>
    <cellStyle name="20% - Accent1 2 3" xfId="101" xr:uid="{00000000-0005-0000-0000-000001000000}"/>
    <cellStyle name="20% - Accent1 3" xfId="131" xr:uid="{00000000-0005-0000-0000-000003000000}"/>
    <cellStyle name="20% - Accent2" xfId="24" builtinId="34" customBuiltin="1"/>
    <cellStyle name="20% - Accent2 2" xfId="71" xr:uid="{00000000-0005-0000-0000-000003000000}"/>
    <cellStyle name="20% - Accent2 2 2" xfId="166" xr:uid="{00000000-0005-0000-0000-000006000000}"/>
    <cellStyle name="20% - Accent2 2 3" xfId="103" xr:uid="{00000000-0005-0000-0000-000005000000}"/>
    <cellStyle name="20% - Accent2 3" xfId="135" xr:uid="{00000000-0005-0000-0000-000007000000}"/>
    <cellStyle name="20% - Accent3" xfId="28" builtinId="38" customBuiltin="1"/>
    <cellStyle name="20% - Accent3 2" xfId="75" xr:uid="{00000000-0005-0000-0000-000005000000}"/>
    <cellStyle name="20% - Accent3 2 2" xfId="168" xr:uid="{00000000-0005-0000-0000-00000A000000}"/>
    <cellStyle name="20% - Accent3 2 3" xfId="105" xr:uid="{00000000-0005-0000-0000-000009000000}"/>
    <cellStyle name="20% - Accent3 3" xfId="139" xr:uid="{00000000-0005-0000-0000-00000B000000}"/>
    <cellStyle name="20% - Accent4" xfId="32" builtinId="42" customBuiltin="1"/>
    <cellStyle name="20% - Accent4 2" xfId="79" xr:uid="{00000000-0005-0000-0000-000007000000}"/>
    <cellStyle name="20% - Accent4 2 2" xfId="170" xr:uid="{00000000-0005-0000-0000-00000E000000}"/>
    <cellStyle name="20% - Accent4 2 3" xfId="107" xr:uid="{00000000-0005-0000-0000-00000D000000}"/>
    <cellStyle name="20% - Accent4 3" xfId="143" xr:uid="{00000000-0005-0000-0000-00000F000000}"/>
    <cellStyle name="20% - Accent5" xfId="36" builtinId="46" customBuiltin="1"/>
    <cellStyle name="20% - Accent5 2" xfId="83" xr:uid="{00000000-0005-0000-0000-000009000000}"/>
    <cellStyle name="20% - Accent5 2 2" xfId="172" xr:uid="{00000000-0005-0000-0000-000012000000}"/>
    <cellStyle name="20% - Accent5 2 3" xfId="109" xr:uid="{00000000-0005-0000-0000-000011000000}"/>
    <cellStyle name="20% - Accent5 3" xfId="147" xr:uid="{00000000-0005-0000-0000-000013000000}"/>
    <cellStyle name="20% - Accent6" xfId="40" builtinId="50" customBuiltin="1"/>
    <cellStyle name="20% - Accent6 2" xfId="87" xr:uid="{00000000-0005-0000-0000-00000B000000}"/>
    <cellStyle name="20% - Accent6 2 2" xfId="174" xr:uid="{00000000-0005-0000-0000-000016000000}"/>
    <cellStyle name="20% - Accent6 2 3" xfId="111" xr:uid="{00000000-0005-0000-0000-000015000000}"/>
    <cellStyle name="20% - Accent6 3" xfId="151" xr:uid="{00000000-0005-0000-0000-000017000000}"/>
    <cellStyle name="40% - Accent1" xfId="21" builtinId="31" customBuiltin="1"/>
    <cellStyle name="40% - Accent1 2" xfId="68" xr:uid="{00000000-0005-0000-0000-00000D000000}"/>
    <cellStyle name="40% - Accent1 2 2" xfId="165" xr:uid="{00000000-0005-0000-0000-00001A000000}"/>
    <cellStyle name="40% - Accent1 2 3" xfId="102" xr:uid="{00000000-0005-0000-0000-000019000000}"/>
    <cellStyle name="40% - Accent1 3" xfId="132" xr:uid="{00000000-0005-0000-0000-00001B000000}"/>
    <cellStyle name="40% - Accent2" xfId="25" builtinId="35" customBuiltin="1"/>
    <cellStyle name="40% - Accent2 2" xfId="72" xr:uid="{00000000-0005-0000-0000-00000F000000}"/>
    <cellStyle name="40% - Accent2 2 2" xfId="167" xr:uid="{00000000-0005-0000-0000-00001E000000}"/>
    <cellStyle name="40% - Accent2 2 3" xfId="104" xr:uid="{00000000-0005-0000-0000-00001D000000}"/>
    <cellStyle name="40% - Accent2 3" xfId="136" xr:uid="{00000000-0005-0000-0000-00001F000000}"/>
    <cellStyle name="40% - Accent3" xfId="29" builtinId="39" customBuiltin="1"/>
    <cellStyle name="40% - Accent3 2" xfId="76" xr:uid="{00000000-0005-0000-0000-000011000000}"/>
    <cellStyle name="40% - Accent3 2 2" xfId="169" xr:uid="{00000000-0005-0000-0000-000022000000}"/>
    <cellStyle name="40% - Accent3 2 3" xfId="106" xr:uid="{00000000-0005-0000-0000-000021000000}"/>
    <cellStyle name="40% - Accent3 3" xfId="140" xr:uid="{00000000-0005-0000-0000-000023000000}"/>
    <cellStyle name="40% - Accent4" xfId="33" builtinId="43" customBuiltin="1"/>
    <cellStyle name="40% - Accent4 2" xfId="80" xr:uid="{00000000-0005-0000-0000-000013000000}"/>
    <cellStyle name="40% - Accent4 2 2" xfId="171" xr:uid="{00000000-0005-0000-0000-000026000000}"/>
    <cellStyle name="40% - Accent4 2 3" xfId="108" xr:uid="{00000000-0005-0000-0000-000025000000}"/>
    <cellStyle name="40% - Accent4 3" xfId="144" xr:uid="{00000000-0005-0000-0000-000027000000}"/>
    <cellStyle name="40% - Accent5" xfId="37" builtinId="47" customBuiltin="1"/>
    <cellStyle name="40% - Accent5 2" xfId="84" xr:uid="{00000000-0005-0000-0000-000015000000}"/>
    <cellStyle name="40% - Accent5 2 2" xfId="173" xr:uid="{00000000-0005-0000-0000-00002A000000}"/>
    <cellStyle name="40% - Accent5 2 3" xfId="110" xr:uid="{00000000-0005-0000-0000-000029000000}"/>
    <cellStyle name="40% - Accent5 3" xfId="148" xr:uid="{00000000-0005-0000-0000-00002B000000}"/>
    <cellStyle name="40% - Accent6" xfId="41" builtinId="51" customBuiltin="1"/>
    <cellStyle name="40% - Accent6 2" xfId="88" xr:uid="{00000000-0005-0000-0000-000017000000}"/>
    <cellStyle name="40% - Accent6 2 2" xfId="175" xr:uid="{00000000-0005-0000-0000-00002E000000}"/>
    <cellStyle name="40% - Accent6 2 3" xfId="112" xr:uid="{00000000-0005-0000-0000-00002D000000}"/>
    <cellStyle name="40% - Accent6 3" xfId="152" xr:uid="{00000000-0005-0000-0000-00002F000000}"/>
    <cellStyle name="60% - Accent1" xfId="22" builtinId="32" customBuiltin="1"/>
    <cellStyle name="60% - Accent1 2" xfId="69" xr:uid="{00000000-0005-0000-0000-000019000000}"/>
    <cellStyle name="60% - Accent1 3" xfId="133" xr:uid="{00000000-0005-0000-0000-000032000000}"/>
    <cellStyle name="60% - Accent2" xfId="26" builtinId="36" customBuiltin="1"/>
    <cellStyle name="60% - Accent2 2" xfId="73" xr:uid="{00000000-0005-0000-0000-00001B000000}"/>
    <cellStyle name="60% - Accent2 3" xfId="137" xr:uid="{00000000-0005-0000-0000-000035000000}"/>
    <cellStyle name="60% - Accent3" xfId="30" builtinId="40" customBuiltin="1"/>
    <cellStyle name="60% - Accent3 2" xfId="77" xr:uid="{00000000-0005-0000-0000-00001D000000}"/>
    <cellStyle name="60% - Accent3 3" xfId="141" xr:uid="{00000000-0005-0000-0000-000038000000}"/>
    <cellStyle name="60% - Accent4" xfId="34" builtinId="44" customBuiltin="1"/>
    <cellStyle name="60% - Accent4 2" xfId="81" xr:uid="{00000000-0005-0000-0000-00001F000000}"/>
    <cellStyle name="60% - Accent4 3" xfId="145" xr:uid="{00000000-0005-0000-0000-00003B000000}"/>
    <cellStyle name="60% - Accent5" xfId="38" builtinId="48" customBuiltin="1"/>
    <cellStyle name="60% - Accent5 2" xfId="85" xr:uid="{00000000-0005-0000-0000-000021000000}"/>
    <cellStyle name="60% - Accent5 3" xfId="149" xr:uid="{00000000-0005-0000-0000-00003E000000}"/>
    <cellStyle name="60% - Accent6" xfId="42" builtinId="52" customBuiltin="1"/>
    <cellStyle name="60% - Accent6 2" xfId="89" xr:uid="{00000000-0005-0000-0000-000023000000}"/>
    <cellStyle name="60% - Accent6 3" xfId="153" xr:uid="{00000000-0005-0000-0000-000041000000}"/>
    <cellStyle name="Accent1" xfId="19" builtinId="29" customBuiltin="1"/>
    <cellStyle name="Accent1 2" xfId="66" xr:uid="{00000000-0005-0000-0000-000025000000}"/>
    <cellStyle name="Accent1 3" xfId="130" xr:uid="{00000000-0005-0000-0000-000044000000}"/>
    <cellStyle name="Accent2" xfId="23" builtinId="33" customBuiltin="1"/>
    <cellStyle name="Accent2 2" xfId="70" xr:uid="{00000000-0005-0000-0000-000027000000}"/>
    <cellStyle name="Accent2 3" xfId="134" xr:uid="{00000000-0005-0000-0000-000047000000}"/>
    <cellStyle name="Accent3" xfId="27" builtinId="37" customBuiltin="1"/>
    <cellStyle name="Accent3 2" xfId="74" xr:uid="{00000000-0005-0000-0000-000029000000}"/>
    <cellStyle name="Accent3 3" xfId="138" xr:uid="{00000000-0005-0000-0000-00004A000000}"/>
    <cellStyle name="Accent4" xfId="31" builtinId="41" customBuiltin="1"/>
    <cellStyle name="Accent4 2" xfId="78" xr:uid="{00000000-0005-0000-0000-00002B000000}"/>
    <cellStyle name="Accent4 3" xfId="142" xr:uid="{00000000-0005-0000-0000-00004D000000}"/>
    <cellStyle name="Accent5" xfId="35" builtinId="45" customBuiltin="1"/>
    <cellStyle name="Accent5 2" xfId="82" xr:uid="{00000000-0005-0000-0000-00002D000000}"/>
    <cellStyle name="Accent5 3" xfId="146" xr:uid="{00000000-0005-0000-0000-000050000000}"/>
    <cellStyle name="Accent6" xfId="39" builtinId="49" customBuiltin="1"/>
    <cellStyle name="Accent6 2" xfId="86" xr:uid="{00000000-0005-0000-0000-00002F000000}"/>
    <cellStyle name="Accent6 3" xfId="150" xr:uid="{00000000-0005-0000-0000-000053000000}"/>
    <cellStyle name="Bad" xfId="8" builtinId="27" customBuiltin="1"/>
    <cellStyle name="Bad 2" xfId="55" xr:uid="{00000000-0005-0000-0000-000031000000}"/>
    <cellStyle name="Bad 3" xfId="119" xr:uid="{00000000-0005-0000-0000-000056000000}"/>
    <cellStyle name="Calculation" xfId="12" builtinId="22" customBuiltin="1"/>
    <cellStyle name="Calculation 2" xfId="59" xr:uid="{00000000-0005-0000-0000-000033000000}"/>
    <cellStyle name="Calculation 3" xfId="123" xr:uid="{00000000-0005-0000-0000-000059000000}"/>
    <cellStyle name="Check Cell" xfId="14" builtinId="23" customBuiltin="1"/>
    <cellStyle name="Check Cell 2" xfId="61" xr:uid="{00000000-0005-0000-0000-000035000000}"/>
    <cellStyle name="Check Cell 3" xfId="125" xr:uid="{00000000-0005-0000-0000-00005C000000}"/>
    <cellStyle name="Comma" xfId="1" builtinId="3"/>
    <cellStyle name="Comma 2" xfId="44" xr:uid="{00000000-0005-0000-0000-000037000000}"/>
    <cellStyle name="Comma 2 2" xfId="48" xr:uid="{00000000-0005-0000-0000-000038000000}"/>
    <cellStyle name="Comma 2 2 2" xfId="159" xr:uid="{00000000-0005-0000-0000-000060000000}"/>
    <cellStyle name="Comma 2 2 3" xfId="96" xr:uid="{00000000-0005-0000-0000-00005F000000}"/>
    <cellStyle name="Comma 2 3" xfId="50" xr:uid="{00000000-0005-0000-0000-000039000000}"/>
    <cellStyle name="Comma 2 3 2" xfId="160" xr:uid="{00000000-0005-0000-0000-000062000000}"/>
    <cellStyle name="Comma 2 3 3" xfId="97" xr:uid="{00000000-0005-0000-0000-000061000000}"/>
    <cellStyle name="Comma 2 4" xfId="155" xr:uid="{00000000-0005-0000-0000-000063000000}"/>
    <cellStyle name="Comma 2 5" xfId="92" xr:uid="{00000000-0005-0000-0000-00005E000000}"/>
    <cellStyle name="Comma 3" xfId="43" xr:uid="{00000000-0005-0000-0000-00003A000000}"/>
    <cellStyle name="Comma 3 2" xfId="154" xr:uid="{00000000-0005-0000-0000-000065000000}"/>
    <cellStyle name="Comma 3 3" xfId="91" xr:uid="{00000000-0005-0000-0000-000064000000}"/>
    <cellStyle name="Comma 4" xfId="52" xr:uid="{00000000-0005-0000-0000-00003B000000}"/>
    <cellStyle name="Comma 4 2" xfId="162" xr:uid="{00000000-0005-0000-0000-000067000000}"/>
    <cellStyle name="Comma 4 3" xfId="99" xr:uid="{00000000-0005-0000-0000-000066000000}"/>
    <cellStyle name="Comma 5" xfId="116" xr:uid="{00000000-0005-0000-0000-000068000000}"/>
    <cellStyle name="Comma 6" xfId="114" xr:uid="{00000000-0005-0000-0000-000069000000}"/>
    <cellStyle name="Explanatory Text" xfId="17" builtinId="53" customBuiltin="1"/>
    <cellStyle name="Explanatory Text 2" xfId="64" xr:uid="{00000000-0005-0000-0000-00003D000000}"/>
    <cellStyle name="Explanatory Text 3" xfId="128" xr:uid="{00000000-0005-0000-0000-00006C000000}"/>
    <cellStyle name="Good" xfId="7" builtinId="26" customBuiltin="1"/>
    <cellStyle name="Good 2" xfId="54" xr:uid="{00000000-0005-0000-0000-00003F000000}"/>
    <cellStyle name="Good 3" xfId="118" xr:uid="{00000000-0005-0000-0000-00006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Input 3" xfId="121" xr:uid="{00000000-0005-0000-0000-000076000000}"/>
    <cellStyle name="Linked Cell" xfId="13" builtinId="24" customBuiltin="1"/>
    <cellStyle name="Linked Cell 2" xfId="60" xr:uid="{00000000-0005-0000-0000-000047000000}"/>
    <cellStyle name="Linked Cell 3" xfId="124" xr:uid="{00000000-0005-0000-0000-000079000000}"/>
    <cellStyle name="Neutral" xfId="9" builtinId="28" customBuiltin="1"/>
    <cellStyle name="Neutral 2" xfId="56" xr:uid="{00000000-0005-0000-0000-000049000000}"/>
    <cellStyle name="Neutral 3" xfId="120" xr:uid="{00000000-0005-0000-0000-00007C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2 2 2" xfId="158" xr:uid="{00000000-0005-0000-0000-000080000000}"/>
    <cellStyle name="Normal 2 2 3" xfId="95" xr:uid="{00000000-0005-0000-0000-00007F000000}"/>
    <cellStyle name="Normal 2 3" xfId="49" xr:uid="{00000000-0005-0000-0000-00004E000000}"/>
    <cellStyle name="Normal 2 4" xfId="156" xr:uid="{00000000-0005-0000-0000-000082000000}"/>
    <cellStyle name="Normal 2 5" xfId="93" xr:uid="{00000000-0005-0000-0000-00007E000000}"/>
    <cellStyle name="Normal 3" xfId="46" xr:uid="{00000000-0005-0000-0000-00004F000000}"/>
    <cellStyle name="Normal 3 2" xfId="157" xr:uid="{00000000-0005-0000-0000-000084000000}"/>
    <cellStyle name="Normal 3 3" xfId="94" xr:uid="{00000000-0005-0000-0000-000083000000}"/>
    <cellStyle name="Normal 4" xfId="51" xr:uid="{00000000-0005-0000-0000-000050000000}"/>
    <cellStyle name="Normal 4 2" xfId="161" xr:uid="{00000000-0005-0000-0000-000086000000}"/>
    <cellStyle name="Normal 4 3" xfId="98" xr:uid="{00000000-0005-0000-0000-000085000000}"/>
    <cellStyle name="Normal 5" xfId="115" xr:uid="{00000000-0005-0000-0000-000087000000}"/>
    <cellStyle name="Normal 6" xfId="113" xr:uid="{00000000-0005-0000-0000-000088000000}"/>
    <cellStyle name="Note" xfId="16" builtinId="10" customBuiltin="1"/>
    <cellStyle name="Note 2" xfId="63" xr:uid="{00000000-0005-0000-0000-000052000000}"/>
    <cellStyle name="Note 2 2" xfId="163" xr:uid="{00000000-0005-0000-0000-00008B000000}"/>
    <cellStyle name="Note 2 3" xfId="100" xr:uid="{00000000-0005-0000-0000-00008A000000}"/>
    <cellStyle name="Note 3" xfId="127" xr:uid="{00000000-0005-0000-0000-00008C000000}"/>
    <cellStyle name="Output" xfId="11" builtinId="21" customBuiltin="1"/>
    <cellStyle name="Output 2" xfId="58" xr:uid="{00000000-0005-0000-0000-000054000000}"/>
    <cellStyle name="Output 3" xfId="122" xr:uid="{00000000-0005-0000-0000-00008F000000}"/>
    <cellStyle name="Title" xfId="2" builtinId="15" customBuiltin="1"/>
    <cellStyle name="Title 2" xfId="53" xr:uid="{00000000-0005-0000-0000-000056000000}"/>
    <cellStyle name="Title 3" xfId="117" xr:uid="{00000000-0005-0000-0000-000092000000}"/>
    <cellStyle name="Total" xfId="18" builtinId="25" customBuiltin="1"/>
    <cellStyle name="Total 2" xfId="65" xr:uid="{00000000-0005-0000-0000-000058000000}"/>
    <cellStyle name="Total 3" xfId="129" xr:uid="{00000000-0005-0000-0000-000095000000}"/>
    <cellStyle name="Warning Text" xfId="15" builtinId="11" customBuiltin="1"/>
    <cellStyle name="Warning Text 2" xfId="62" xr:uid="{00000000-0005-0000-0000-00005A000000}"/>
    <cellStyle name="Warning Text 3" xfId="126" xr:uid="{00000000-0005-0000-0000-00009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74A0-17D1-4337-B5B1-CA16F55FD372}">
  <dimension ref="A3:D37"/>
  <sheetViews>
    <sheetView tabSelected="1" workbookViewId="0">
      <selection activeCell="D5" sqref="D5"/>
    </sheetView>
  </sheetViews>
  <sheetFormatPr defaultRowHeight="18.75" x14ac:dyDescent="0.3"/>
  <cols>
    <col min="1" max="1" width="34.796875" style="7" customWidth="1"/>
    <col min="2" max="2" width="25.69921875" style="7" customWidth="1"/>
    <col min="3" max="3" width="20.5" style="24" customWidth="1"/>
    <col min="4" max="4" width="19.3984375" style="24" customWidth="1"/>
  </cols>
  <sheetData>
    <row r="3" spans="1:4" x14ac:dyDescent="0.3">
      <c r="A3" s="2"/>
      <c r="B3" s="47" t="s">
        <v>93</v>
      </c>
      <c r="C3" s="47" t="s">
        <v>90</v>
      </c>
      <c r="D3" s="47" t="s">
        <v>89</v>
      </c>
    </row>
    <row r="4" spans="1:4" x14ac:dyDescent="0.3">
      <c r="A4" s="2" t="s">
        <v>30</v>
      </c>
      <c r="B4" s="47" t="s">
        <v>0</v>
      </c>
      <c r="C4" s="47" t="s">
        <v>95</v>
      </c>
      <c r="D4" s="47" t="s">
        <v>96</v>
      </c>
    </row>
    <row r="5" spans="1:4" x14ac:dyDescent="0.3">
      <c r="A5" s="3" t="s">
        <v>1</v>
      </c>
      <c r="B5" s="4">
        <v>627309855.38</v>
      </c>
      <c r="C5" s="53">
        <f>(B5-'VAT Sectoral Q1-Q4 2018'!F5)/'VAT Sectoral Q1-Q4 2018'!F5*100</f>
        <v>6.0187899670901306</v>
      </c>
      <c r="D5" s="53">
        <f>(B5-'VAT Sectoral Q1-Q4 2018'!C5)/'VAT Sectoral Q1-Q4 2018'!C5*100</f>
        <v>68.372799530387326</v>
      </c>
    </row>
    <row r="6" spans="1:4" x14ac:dyDescent="0.3">
      <c r="A6" s="3" t="s">
        <v>2</v>
      </c>
      <c r="B6" s="4">
        <v>421443588.75999999</v>
      </c>
      <c r="C6" s="53">
        <f>(B6-'VAT Sectoral Q1-Q4 2018'!F6)/'VAT Sectoral Q1-Q4 2018'!F6*100</f>
        <v>16.890434070242787</v>
      </c>
      <c r="D6" s="53">
        <f>(B6-'VAT Sectoral Q1-Q4 2018'!C6)/'VAT Sectoral Q1-Q4 2018'!C6*100</f>
        <v>-4.5791080609143036</v>
      </c>
    </row>
    <row r="7" spans="1:4" x14ac:dyDescent="0.3">
      <c r="A7" s="3" t="s">
        <v>3</v>
      </c>
      <c r="B7" s="4">
        <v>4195911497.6100001</v>
      </c>
      <c r="C7" s="53">
        <f>(B7-'VAT Sectoral Q1-Q4 2018'!F7)/'VAT Sectoral Q1-Q4 2018'!F7*100</f>
        <v>6.4715414176495356</v>
      </c>
      <c r="D7" s="53">
        <f>(B7-'VAT Sectoral Q1-Q4 2018'!C7)/'VAT Sectoral Q1-Q4 2018'!C7*100</f>
        <v>-20.735292233474254</v>
      </c>
    </row>
    <row r="8" spans="1:4" x14ac:dyDescent="0.3">
      <c r="A8" s="3" t="s">
        <v>4</v>
      </c>
      <c r="B8" s="4">
        <v>10835290704.459999</v>
      </c>
      <c r="C8" s="53">
        <f>(B8-'VAT Sectoral Q1-Q4 2018'!F8)/'VAT Sectoral Q1-Q4 2018'!F8*100</f>
        <v>10.73943041598179</v>
      </c>
      <c r="D8" s="53">
        <f>(B8-'VAT Sectoral Q1-Q4 2018'!C8)/'VAT Sectoral Q1-Q4 2018'!C8*100</f>
        <v>22.017033386028896</v>
      </c>
    </row>
    <row r="9" spans="1:4" x14ac:dyDescent="0.3">
      <c r="A9" s="3" t="s">
        <v>5</v>
      </c>
      <c r="B9" s="4">
        <v>2744836873.6500001</v>
      </c>
      <c r="C9" s="53">
        <f>(B9-'VAT Sectoral Q1-Q4 2018'!F9)/'VAT Sectoral Q1-Q4 2018'!F9*100</f>
        <v>6.7390135942439571</v>
      </c>
      <c r="D9" s="53">
        <f>(B9-'VAT Sectoral Q1-Q4 2018'!C9)/'VAT Sectoral Q1-Q4 2018'!C9*100</f>
        <v>15.093236296458908</v>
      </c>
    </row>
    <row r="10" spans="1:4" x14ac:dyDescent="0.3">
      <c r="A10" s="3" t="s">
        <v>6</v>
      </c>
      <c r="B10" s="4">
        <v>522706937.42000002</v>
      </c>
      <c r="C10" s="53">
        <f>(B10-'VAT Sectoral Q1-Q4 2018'!F10)/'VAT Sectoral Q1-Q4 2018'!F10*100</f>
        <v>102.29637750777427</v>
      </c>
      <c r="D10" s="53">
        <f>(B10-'VAT Sectoral Q1-Q4 2018'!C10)/'VAT Sectoral Q1-Q4 2018'!C10*100</f>
        <v>24.20017071355629</v>
      </c>
    </row>
    <row r="11" spans="1:4" x14ac:dyDescent="0.3">
      <c r="A11" s="3" t="s">
        <v>7</v>
      </c>
      <c r="B11" s="4">
        <v>14924509446.190001</v>
      </c>
      <c r="C11" s="53">
        <f>(B11-'VAT Sectoral Q1-Q4 2018'!F11)/'VAT Sectoral Q1-Q4 2018'!F11*100</f>
        <v>-6.8431853343009665</v>
      </c>
      <c r="D11" s="53">
        <f>(B11-'VAT Sectoral Q1-Q4 2018'!C11)/'VAT Sectoral Q1-Q4 2018'!C11*100</f>
        <v>-6.6870320109070402E-2</v>
      </c>
    </row>
    <row r="12" spans="1:4" x14ac:dyDescent="0.3">
      <c r="A12" s="3" t="s">
        <v>8</v>
      </c>
      <c r="B12" s="4">
        <v>1512442362.4000001</v>
      </c>
      <c r="C12" s="53">
        <f>(B12-'VAT Sectoral Q1-Q4 2018'!F12)/'VAT Sectoral Q1-Q4 2018'!F12*100</f>
        <v>-8.2762186985530928</v>
      </c>
      <c r="D12" s="53">
        <f>(B12-'VAT Sectoral Q1-Q4 2018'!C12)/'VAT Sectoral Q1-Q4 2018'!C12*100</f>
        <v>16.531904719875769</v>
      </c>
    </row>
    <row r="13" spans="1:4" x14ac:dyDescent="0.3">
      <c r="A13" s="3" t="s">
        <v>9</v>
      </c>
      <c r="B13" s="4">
        <v>7937268043.8699999</v>
      </c>
      <c r="C13" s="53">
        <f>(B13-'VAT Sectoral Q1-Q4 2018'!F13)/'VAT Sectoral Q1-Q4 2018'!F13*100</f>
        <v>63.42718272968515</v>
      </c>
      <c r="D13" s="53">
        <f>(B13-'VAT Sectoral Q1-Q4 2018'!C13)/'VAT Sectoral Q1-Q4 2018'!C13*100</f>
        <v>87.299543710928873</v>
      </c>
    </row>
    <row r="14" spans="1:4" x14ac:dyDescent="0.3">
      <c r="A14" s="3" t="s">
        <v>10</v>
      </c>
      <c r="B14" s="4">
        <v>1529466433.3599999</v>
      </c>
      <c r="C14" s="53">
        <f>(B14-'VAT Sectoral Q1-Q4 2018'!F14)/'VAT Sectoral Q1-Q4 2018'!F14*100</f>
        <v>-5.4826936372404296</v>
      </c>
      <c r="D14" s="53">
        <f>(B14-'VAT Sectoral Q1-Q4 2018'!C14)/'VAT Sectoral Q1-Q4 2018'!C14*100</f>
        <v>4.6283903323030433</v>
      </c>
    </row>
    <row r="15" spans="1:4" x14ac:dyDescent="0.3">
      <c r="A15" s="3" t="s">
        <v>11</v>
      </c>
      <c r="B15" s="4">
        <v>1615988078.22</v>
      </c>
      <c r="C15" s="53">
        <f>(B15-'VAT Sectoral Q1-Q4 2018'!F15)/'VAT Sectoral Q1-Q4 2018'!F15*100</f>
        <v>-10.829562243951601</v>
      </c>
      <c r="D15" s="53">
        <f>(B15-'VAT Sectoral Q1-Q4 2018'!C15)/'VAT Sectoral Q1-Q4 2018'!C15*100</f>
        <v>36.466036505922709</v>
      </c>
    </row>
    <row r="16" spans="1:4" x14ac:dyDescent="0.3">
      <c r="A16" s="3" t="s">
        <v>12</v>
      </c>
      <c r="B16" s="4">
        <v>507277849.92000002</v>
      </c>
      <c r="C16" s="53">
        <f>(B16-'VAT Sectoral Q1-Q4 2018'!F16)/'VAT Sectoral Q1-Q4 2018'!F16*100</f>
        <v>58.648352594883413</v>
      </c>
      <c r="D16" s="53">
        <f>(B16-'VAT Sectoral Q1-Q4 2018'!C16)/'VAT Sectoral Q1-Q4 2018'!C16*100</f>
        <v>12.828386789894505</v>
      </c>
    </row>
    <row r="17" spans="1:4" x14ac:dyDescent="0.3">
      <c r="A17" s="3" t="s">
        <v>13</v>
      </c>
      <c r="B17" s="4">
        <v>59884887.890000001</v>
      </c>
      <c r="C17" s="53">
        <f>(B17-'VAT Sectoral Q1-Q4 2018'!F17)/'VAT Sectoral Q1-Q4 2018'!F17*100</f>
        <v>67.529131919367885</v>
      </c>
      <c r="D17" s="53">
        <f>(B17-'VAT Sectoral Q1-Q4 2018'!C17)/'VAT Sectoral Q1-Q4 2018'!C17*100</f>
        <v>29.489595145474457</v>
      </c>
    </row>
    <row r="18" spans="1:4" x14ac:dyDescent="0.3">
      <c r="A18" s="3" t="s">
        <v>14</v>
      </c>
      <c r="B18" s="4">
        <v>4016993631.6900001</v>
      </c>
      <c r="C18" s="53">
        <f>(B18-'VAT Sectoral Q1-Q4 2018'!F18)/'VAT Sectoral Q1-Q4 2018'!F18*100</f>
        <v>20.147037408745273</v>
      </c>
      <c r="D18" s="53">
        <f>(B18-'VAT Sectoral Q1-Q4 2018'!C18)/'VAT Sectoral Q1-Q4 2018'!C18*100</f>
        <v>23.743526188661178</v>
      </c>
    </row>
    <row r="19" spans="1:4" x14ac:dyDescent="0.3">
      <c r="A19" s="3" t="s">
        <v>15</v>
      </c>
      <c r="B19" s="4">
        <v>529173488.54000002</v>
      </c>
      <c r="C19" s="53">
        <f>(B19-'VAT Sectoral Q1-Q4 2018'!F19)/'VAT Sectoral Q1-Q4 2018'!F19*100</f>
        <v>-20.844090673888402</v>
      </c>
      <c r="D19" s="53">
        <f>(B19-'VAT Sectoral Q1-Q4 2018'!C19)/'VAT Sectoral Q1-Q4 2018'!C19*100</f>
        <v>-33.645043196011279</v>
      </c>
    </row>
    <row r="20" spans="1:4" x14ac:dyDescent="0.3">
      <c r="A20" s="3" t="s">
        <v>16</v>
      </c>
      <c r="B20" s="4">
        <v>2340806300.4299998</v>
      </c>
      <c r="C20" s="53">
        <f>(B20-'VAT Sectoral Q1-Q4 2018'!F20)/'VAT Sectoral Q1-Q4 2018'!F20*100</f>
        <v>34.275562253176524</v>
      </c>
      <c r="D20" s="53">
        <f>(B20-'VAT Sectoral Q1-Q4 2018'!C20)/'VAT Sectoral Q1-Q4 2018'!C20*100</f>
        <v>-6.7995053546448814</v>
      </c>
    </row>
    <row r="21" spans="1:4" x14ac:dyDescent="0.3">
      <c r="A21" s="3" t="s">
        <v>17</v>
      </c>
      <c r="B21" s="4">
        <v>8490827446.8599997</v>
      </c>
      <c r="C21" s="53">
        <f>(B21-'VAT Sectoral Q1-Q4 2018'!F21)/'VAT Sectoral Q1-Q4 2018'!F21*100</f>
        <v>-43.026061660557083</v>
      </c>
      <c r="D21" s="53">
        <f>(B21-'VAT Sectoral Q1-Q4 2018'!C21)/'VAT Sectoral Q1-Q4 2018'!C21*100</f>
        <v>15.359529640337986</v>
      </c>
    </row>
    <row r="22" spans="1:4" x14ac:dyDescent="0.3">
      <c r="A22" s="3" t="s">
        <v>18</v>
      </c>
      <c r="B22" s="4">
        <v>31423299458.75</v>
      </c>
      <c r="C22" s="53">
        <f>(B22-'VAT Sectoral Q1-Q4 2018'!F22)/'VAT Sectoral Q1-Q4 2018'!F22*100</f>
        <v>9.037817385602219</v>
      </c>
      <c r="D22" s="53">
        <f>(B22-'VAT Sectoral Q1-Q4 2018'!C22)/'VAT Sectoral Q1-Q4 2018'!C22*100</f>
        <v>4.2710904057927017</v>
      </c>
    </row>
    <row r="23" spans="1:4" x14ac:dyDescent="0.3">
      <c r="A23" s="3" t="s">
        <v>19</v>
      </c>
      <c r="B23" s="4">
        <v>956166806.77999997</v>
      </c>
      <c r="C23" s="53">
        <f>(B23-'VAT Sectoral Q1-Q4 2018'!F23)/'VAT Sectoral Q1-Q4 2018'!F23*100</f>
        <v>-17.059945247331697</v>
      </c>
      <c r="D23" s="53">
        <f>(B23-'VAT Sectoral Q1-Q4 2018'!C23)/'VAT Sectoral Q1-Q4 2018'!C23*100</f>
        <v>-13.371275316118982</v>
      </c>
    </row>
    <row r="24" spans="1:4" x14ac:dyDescent="0.3">
      <c r="A24" s="3" t="s">
        <v>20</v>
      </c>
      <c r="B24" s="4">
        <v>201580318.33000001</v>
      </c>
      <c r="C24" s="53">
        <f>(B24-'VAT Sectoral Q1-Q4 2018'!F24)/'VAT Sectoral Q1-Q4 2018'!F24*100</f>
        <v>-3.7005290164819358</v>
      </c>
      <c r="D24" s="53">
        <f>(B24-'VAT Sectoral Q1-Q4 2018'!C24)/'VAT Sectoral Q1-Q4 2018'!C24*100</f>
        <v>-17.196250953244203</v>
      </c>
    </row>
    <row r="25" spans="1:4" x14ac:dyDescent="0.3">
      <c r="A25" s="3" t="s">
        <v>21</v>
      </c>
      <c r="B25" s="4">
        <v>3522672251.9200001</v>
      </c>
      <c r="C25" s="53">
        <f>(B25-'VAT Sectoral Q1-Q4 2018'!F25)/'VAT Sectoral Q1-Q4 2018'!F25*100</f>
        <v>118.92117261068789</v>
      </c>
      <c r="D25" s="53">
        <f>(B25-'VAT Sectoral Q1-Q4 2018'!C25)/'VAT Sectoral Q1-Q4 2018'!C25*100</f>
        <v>68.53249500863447</v>
      </c>
    </row>
    <row r="26" spans="1:4" x14ac:dyDescent="0.3">
      <c r="A26" s="3" t="s">
        <v>22</v>
      </c>
      <c r="B26" s="4">
        <v>24315013565.66</v>
      </c>
      <c r="C26" s="53">
        <f>(B26-'VAT Sectoral Q1-Q4 2018'!F26)/'VAT Sectoral Q1-Q4 2018'!F26*100</f>
        <v>0.81841410372313139</v>
      </c>
      <c r="D26" s="53">
        <f>(B26-'VAT Sectoral Q1-Q4 2018'!C26)/'VAT Sectoral Q1-Q4 2018'!C26*100</f>
        <v>46.648759109167102</v>
      </c>
    </row>
    <row r="27" spans="1:4" x14ac:dyDescent="0.3">
      <c r="A27" s="3" t="s">
        <v>23</v>
      </c>
      <c r="B27" s="4">
        <v>940729119.25</v>
      </c>
      <c r="C27" s="53">
        <f>(B27-'VAT Sectoral Q1-Q4 2018'!F27)/'VAT Sectoral Q1-Q4 2018'!F27*100</f>
        <v>-8.6529708991125549</v>
      </c>
      <c r="D27" s="53">
        <f>(B27-'VAT Sectoral Q1-Q4 2018'!C27)/'VAT Sectoral Q1-Q4 2018'!C27*100</f>
        <v>21.385492509931058</v>
      </c>
    </row>
    <row r="28" spans="1:4" x14ac:dyDescent="0.3">
      <c r="A28" s="3" t="s">
        <v>24</v>
      </c>
      <c r="B28" s="4">
        <v>365182010.80000001</v>
      </c>
      <c r="C28" s="53">
        <f>(B28-'VAT Sectoral Q1-Q4 2018'!F28)/'VAT Sectoral Q1-Q4 2018'!F28*100</f>
        <v>0.20261743141157884</v>
      </c>
      <c r="D28" s="53">
        <f>(B28-'VAT Sectoral Q1-Q4 2018'!C28)/'VAT Sectoral Q1-Q4 2018'!C28*100</f>
        <v>7.5293188513059235</v>
      </c>
    </row>
    <row r="29" spans="1:4" x14ac:dyDescent="0.3">
      <c r="A29" s="3" t="s">
        <v>25</v>
      </c>
      <c r="B29" s="4">
        <v>8050491035.6199999</v>
      </c>
      <c r="C29" s="53">
        <f>(B29-'VAT Sectoral Q1-Q4 2018'!F29)/'VAT Sectoral Q1-Q4 2018'!F29*100</f>
        <v>-36.607800495105089</v>
      </c>
      <c r="D29" s="53">
        <f>(B29-'VAT Sectoral Q1-Q4 2018'!C29)/'VAT Sectoral Q1-Q4 2018'!C29*100</f>
        <v>-32.252088835249069</v>
      </c>
    </row>
    <row r="30" spans="1:4" x14ac:dyDescent="0.3">
      <c r="A30" s="3" t="s">
        <v>26</v>
      </c>
      <c r="B30" s="4">
        <v>1743878248.8900001</v>
      </c>
      <c r="C30" s="53">
        <f>(B30-'VAT Sectoral Q1-Q4 2018'!F30)/'VAT Sectoral Q1-Q4 2018'!F30*100</f>
        <v>44.182000282984681</v>
      </c>
      <c r="D30" s="53">
        <f>(B30-'VAT Sectoral Q1-Q4 2018'!C30)/'VAT Sectoral Q1-Q4 2018'!C30*100</f>
        <v>61.558233890995396</v>
      </c>
    </row>
    <row r="31" spans="1:4" x14ac:dyDescent="0.3">
      <c r="A31" s="3" t="s">
        <v>27</v>
      </c>
      <c r="B31" s="4">
        <v>298137975.20999998</v>
      </c>
      <c r="C31" s="53">
        <f>(B31-'VAT Sectoral Q1-Q4 2018'!F31)/'VAT Sectoral Q1-Q4 2018'!F31*100</f>
        <v>-16.17069657365527</v>
      </c>
      <c r="D31" s="53">
        <f>(B31-'VAT Sectoral Q1-Q4 2018'!C31)/'VAT Sectoral Q1-Q4 2018'!C31*100</f>
        <v>4.4536483386940731</v>
      </c>
    </row>
    <row r="32" spans="1:4" x14ac:dyDescent="0.3">
      <c r="A32" s="3" t="s">
        <v>28</v>
      </c>
      <c r="B32" s="4">
        <v>2434185088.46</v>
      </c>
      <c r="C32" s="53">
        <f>(B32-'VAT Sectoral Q1-Q4 2018'!F32)/'VAT Sectoral Q1-Q4 2018'!F32*100</f>
        <v>2.5411023080112325</v>
      </c>
      <c r="D32" s="53">
        <f>(B32-'VAT Sectoral Q1-Q4 2018'!C32)/'VAT Sectoral Q1-Q4 2018'!C32*100</f>
        <v>56.103632715357421</v>
      </c>
    </row>
    <row r="33" spans="1:4" x14ac:dyDescent="0.3">
      <c r="A33" s="5" t="s">
        <v>34</v>
      </c>
      <c r="B33" s="6">
        <v>137063473306.32001</v>
      </c>
      <c r="C33" s="6">
        <f>(B33-'VAT Sectoral Q1-Q4 2018'!F33)/'VAT Sectoral Q1-Q4 2018'!F33*100</f>
        <v>-0.97900788417659179</v>
      </c>
      <c r="D33" s="6">
        <f>(B33-'VAT Sectoral Q1-Q4 2018'!C33)/'VAT Sectoral Q1-Q4 2018'!C33*100</f>
        <v>12.905145395069212</v>
      </c>
    </row>
    <row r="34" spans="1:4" x14ac:dyDescent="0.3">
      <c r="A34" s="9" t="s">
        <v>33</v>
      </c>
      <c r="B34" s="60">
        <v>98967007748.509995</v>
      </c>
      <c r="C34" s="60">
        <f>(B34-'VAT Sectoral Q1-Q4 2018'!F34)/'VAT Sectoral Q1-Q4 2018'!F34*100</f>
        <v>106.67598491475742</v>
      </c>
      <c r="D34" s="60">
        <f>(B34-'VAT Sectoral Q1-Q4 2018'!C34)/'VAT Sectoral Q1-Q4 2018'!C34*100</f>
        <v>0.57729799513551572</v>
      </c>
    </row>
    <row r="35" spans="1:4" x14ac:dyDescent="0.3">
      <c r="A35" s="10" t="s">
        <v>32</v>
      </c>
      <c r="B35" s="14">
        <v>53007856392.82</v>
      </c>
      <c r="C35" s="14">
        <f>(B35-'VAT Sectoral Q1-Q4 2018'!F35)/'VAT Sectoral Q1-Q4 2018'!F35*100</f>
        <v>-52.547290155989565</v>
      </c>
      <c r="D35" s="14">
        <f>(B35-'VAT Sectoral Q1-Q4 2018'!C35)/'VAT Sectoral Q1-Q4 2018'!C35*100</f>
        <v>6.0203540743031549</v>
      </c>
    </row>
    <row r="36" spans="1:4" x14ac:dyDescent="0.3">
      <c r="A36" s="11" t="s">
        <v>29</v>
      </c>
      <c r="B36" s="61">
        <v>289038337447.65002</v>
      </c>
      <c r="C36" s="61">
        <f>(B36-'VAT Sectoral Q1-Q4 2018'!F36)/'VAT Sectoral Q1-Q4 2018'!F36*100</f>
        <v>-3.0106559468108358</v>
      </c>
      <c r="D36" s="61">
        <f>(B36-'VAT Sectoral Q1-Q4 2018'!C36)/'VAT Sectoral Q1-Q4 2018'!C36*100</f>
        <v>7.133063509137691</v>
      </c>
    </row>
    <row r="37" spans="1:4" x14ac:dyDescent="0.3">
      <c r="A37" s="59" t="s">
        <v>94</v>
      </c>
      <c r="D37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6F-DA99-4499-AC76-1FD6757D13AB}">
  <dimension ref="B3:J37"/>
  <sheetViews>
    <sheetView topLeftCell="B1" zoomScale="62" zoomScaleNormal="62" workbookViewId="0">
      <selection activeCell="C1" sqref="C1:C1048576"/>
    </sheetView>
  </sheetViews>
  <sheetFormatPr defaultRowHeight="18.75" x14ac:dyDescent="0.3"/>
  <cols>
    <col min="2" max="2" width="34.796875" customWidth="1"/>
    <col min="3" max="3" width="25.69921875" customWidth="1"/>
    <col min="4" max="4" width="22.296875" style="7" customWidth="1"/>
    <col min="5" max="5" width="23.19921875" style="7" customWidth="1"/>
    <col min="6" max="6" width="24" style="7" customWidth="1"/>
    <col min="7" max="7" width="20.5" style="24" customWidth="1"/>
    <col min="8" max="8" width="19.3984375" style="24" customWidth="1"/>
    <col min="9" max="9" width="20.796875" style="52" customWidth="1"/>
    <col min="10" max="10" width="13.296875" style="58" customWidth="1"/>
  </cols>
  <sheetData>
    <row r="3" spans="2:10" x14ac:dyDescent="0.3">
      <c r="B3" s="2"/>
      <c r="C3" s="1" t="s">
        <v>82</v>
      </c>
      <c r="D3" s="47" t="s">
        <v>83</v>
      </c>
      <c r="E3" s="47" t="s">
        <v>84</v>
      </c>
      <c r="F3" s="47" t="s">
        <v>85</v>
      </c>
      <c r="G3" s="47" t="s">
        <v>90</v>
      </c>
      <c r="H3" s="47" t="s">
        <v>89</v>
      </c>
      <c r="I3" s="49" t="s">
        <v>86</v>
      </c>
      <c r="J3" s="49" t="s">
        <v>87</v>
      </c>
    </row>
    <row r="4" spans="2:10" x14ac:dyDescent="0.3">
      <c r="B4" s="2" t="s">
        <v>30</v>
      </c>
      <c r="C4" s="1" t="s">
        <v>0</v>
      </c>
      <c r="D4" s="47" t="s">
        <v>0</v>
      </c>
      <c r="E4" s="47" t="s">
        <v>0</v>
      </c>
      <c r="F4" s="47" t="s">
        <v>0</v>
      </c>
      <c r="G4" s="47" t="s">
        <v>91</v>
      </c>
      <c r="H4" s="47" t="s">
        <v>92</v>
      </c>
      <c r="I4" s="50"/>
      <c r="J4" s="49" t="s">
        <v>88</v>
      </c>
    </row>
    <row r="5" spans="2:10" x14ac:dyDescent="0.3">
      <c r="B5" s="3" t="s">
        <v>1</v>
      </c>
      <c r="C5" s="4">
        <v>372571969.54000002</v>
      </c>
      <c r="D5" s="48">
        <v>781422600.36999989</v>
      </c>
      <c r="E5" s="48">
        <v>722240030.41999972</v>
      </c>
      <c r="F5" s="48">
        <v>591696863.89999986</v>
      </c>
      <c r="G5" s="53">
        <f>(F5-E5)/E5*100</f>
        <v>-18.074761993472713</v>
      </c>
      <c r="H5" s="53">
        <f>(F5-'VAT Sectoral  Q1-Q4, 2017'!F5)/'VAT Sectoral  Q1-Q4, 2017'!F5*100</f>
        <v>88.719978173380625</v>
      </c>
      <c r="I5" s="51">
        <f>SUM(C5:F5)</f>
        <v>2467931464.2299995</v>
      </c>
      <c r="J5" s="57">
        <f>(I5-'VAT Sectoral  Q1-Q4, 2017'!G5)/'VAT Sectoral  Q1-Q4, 2017'!G5*100</f>
        <v>31.717144059767882</v>
      </c>
    </row>
    <row r="6" spans="2:10" x14ac:dyDescent="0.3">
      <c r="B6" s="3" t="s">
        <v>2</v>
      </c>
      <c r="C6" s="4">
        <v>441668045.85000002</v>
      </c>
      <c r="D6" s="48">
        <v>488766172.99000013</v>
      </c>
      <c r="E6" s="48">
        <v>265352056.44999987</v>
      </c>
      <c r="F6" s="48">
        <v>360545832.61000001</v>
      </c>
      <c r="G6" s="53">
        <f t="shared" ref="G6:G36" si="0">(F6-E6)/E6*100</f>
        <v>35.87451984866658</v>
      </c>
      <c r="H6" s="53">
        <f>(F6-'VAT Sectoral  Q1-Q4, 2017'!F6)/'VAT Sectoral  Q1-Q4, 2017'!F6*100</f>
        <v>-5.7049178305171653</v>
      </c>
      <c r="I6" s="51">
        <f t="shared" ref="I6:I36" si="1">SUM(C6:F6)</f>
        <v>1556332107.9000001</v>
      </c>
      <c r="J6" s="57">
        <f>(I6-'VAT Sectoral  Q1-Q4, 2017'!G6)/'VAT Sectoral  Q1-Q4, 2017'!G6*100</f>
        <v>-11.288048689187399</v>
      </c>
    </row>
    <row r="7" spans="2:10" x14ac:dyDescent="0.3">
      <c r="B7" s="3" t="s">
        <v>3</v>
      </c>
      <c r="C7" s="4">
        <v>5293543136.46</v>
      </c>
      <c r="D7" s="48">
        <v>4747180945.8400021</v>
      </c>
      <c r="E7" s="48">
        <v>4516161382.6100025</v>
      </c>
      <c r="F7" s="48">
        <v>3940876070.4900002</v>
      </c>
      <c r="G7" s="53">
        <f t="shared" si="0"/>
        <v>-12.73836923399603</v>
      </c>
      <c r="H7" s="53">
        <f>(F7-'VAT Sectoral  Q1-Q4, 2017'!F7)/'VAT Sectoral  Q1-Q4, 2017'!F7*100</f>
        <v>-6.5340633350609441</v>
      </c>
      <c r="I7" s="51">
        <f t="shared" si="1"/>
        <v>18497761535.400005</v>
      </c>
      <c r="J7" s="57">
        <f>(I7-'VAT Sectoral  Q1-Q4, 2017'!G7)/'VAT Sectoral  Q1-Q4, 2017'!G7*100</f>
        <v>-10.882456091806873</v>
      </c>
    </row>
    <row r="8" spans="2:10" x14ac:dyDescent="0.3">
      <c r="B8" s="3" t="s">
        <v>4</v>
      </c>
      <c r="C8" s="4">
        <v>8880145995.8299999</v>
      </c>
      <c r="D8" s="48">
        <v>9434192587.0599976</v>
      </c>
      <c r="E8" s="48">
        <v>7828862601.3899984</v>
      </c>
      <c r="F8" s="48">
        <v>9784491995.0900002</v>
      </c>
      <c r="G8" s="53">
        <f t="shared" si="0"/>
        <v>24.979738351172287</v>
      </c>
      <c r="H8" s="53">
        <f>(F8-'VAT Sectoral  Q1-Q4, 2017'!F8)/'VAT Sectoral  Q1-Q4, 2017'!F8*100</f>
        <v>12.575122915448315</v>
      </c>
      <c r="I8" s="51">
        <f t="shared" si="1"/>
        <v>35927693179.369995</v>
      </c>
      <c r="J8" s="57">
        <f>(I8-'VAT Sectoral  Q1-Q4, 2017'!G8)/'VAT Sectoral  Q1-Q4, 2017'!G8*100</f>
        <v>0.61157639833693134</v>
      </c>
    </row>
    <row r="9" spans="2:10" x14ac:dyDescent="0.3">
      <c r="B9" s="3" t="s">
        <v>5</v>
      </c>
      <c r="C9" s="4">
        <v>2384881129.4000001</v>
      </c>
      <c r="D9" s="48">
        <v>2671518189.6100006</v>
      </c>
      <c r="E9" s="48">
        <v>2375591919.3100023</v>
      </c>
      <c r="F9" s="48">
        <v>2571540415.4699993</v>
      </c>
      <c r="G9" s="53">
        <f t="shared" si="0"/>
        <v>8.2484072524085192</v>
      </c>
      <c r="H9" s="53">
        <f>(F9-'VAT Sectoral  Q1-Q4, 2017'!F9)/'VAT Sectoral  Q1-Q4, 2017'!F9*100</f>
        <v>-50.975435681010474</v>
      </c>
      <c r="I9" s="51">
        <f t="shared" si="1"/>
        <v>10003531653.790001</v>
      </c>
      <c r="J9" s="57">
        <f>(I9-'VAT Sectoral  Q1-Q4, 2017'!G9)/'VAT Sectoral  Q1-Q4, 2017'!G9*100</f>
        <v>-24.664286349485206</v>
      </c>
    </row>
    <row r="10" spans="2:10" x14ac:dyDescent="0.3">
      <c r="B10" s="3" t="s">
        <v>6</v>
      </c>
      <c r="C10" s="4">
        <v>420858469.37</v>
      </c>
      <c r="D10" s="48">
        <v>317151103.41000003</v>
      </c>
      <c r="E10" s="48">
        <v>393037491.08999991</v>
      </c>
      <c r="F10" s="48">
        <v>258386701.66</v>
      </c>
      <c r="G10" s="53">
        <f t="shared" si="0"/>
        <v>-34.259019173101436</v>
      </c>
      <c r="H10" s="53">
        <f>(F10-'VAT Sectoral  Q1-Q4, 2017'!F10)/'VAT Sectoral  Q1-Q4, 2017'!F10*100</f>
        <v>-8.1422865429812976</v>
      </c>
      <c r="I10" s="51">
        <f t="shared" si="1"/>
        <v>1389433765.53</v>
      </c>
      <c r="J10" s="57">
        <f>(I10-'VAT Sectoral  Q1-Q4, 2017'!G10)/'VAT Sectoral  Q1-Q4, 2017'!G10*100</f>
        <v>-7.3714919463418234</v>
      </c>
    </row>
    <row r="11" spans="2:10" x14ac:dyDescent="0.3">
      <c r="B11" s="3" t="s">
        <v>7</v>
      </c>
      <c r="C11" s="4">
        <v>14934496191.6</v>
      </c>
      <c r="D11" s="48">
        <v>16108378714.740036</v>
      </c>
      <c r="E11" s="48">
        <v>15998630572.909935</v>
      </c>
      <c r="F11" s="48">
        <v>16020845602.920025</v>
      </c>
      <c r="G11" s="53">
        <f t="shared" si="0"/>
        <v>0.1388558221208383</v>
      </c>
      <c r="H11" s="53">
        <f>(F11-'VAT Sectoral  Q1-Q4, 2017'!F11)/'VAT Sectoral  Q1-Q4, 2017'!F11*100</f>
        <v>24.441905414738578</v>
      </c>
      <c r="I11" s="51">
        <f t="shared" si="1"/>
        <v>63062351082.169998</v>
      </c>
      <c r="J11" s="57">
        <f>(I11-'VAT Sectoral  Q1-Q4, 2017'!G11)/'VAT Sectoral  Q1-Q4, 2017'!G11*100</f>
        <v>27.389021366407501</v>
      </c>
    </row>
    <row r="12" spans="2:10" x14ac:dyDescent="0.3">
      <c r="B12" s="3" t="s">
        <v>8</v>
      </c>
      <c r="C12" s="4">
        <v>1297878350.1700001</v>
      </c>
      <c r="D12" s="48">
        <v>1138103220.0899999</v>
      </c>
      <c r="E12" s="48">
        <v>1041845733.9099998</v>
      </c>
      <c r="F12" s="48">
        <v>1648909738.5</v>
      </c>
      <c r="G12" s="53">
        <f t="shared" si="0"/>
        <v>58.268127884126997</v>
      </c>
      <c r="H12" s="53">
        <f>(F12-'VAT Sectoral  Q1-Q4, 2017'!F12)/'VAT Sectoral  Q1-Q4, 2017'!F12*100</f>
        <v>18.099309920676546</v>
      </c>
      <c r="I12" s="51">
        <f t="shared" si="1"/>
        <v>5126737042.6700001</v>
      </c>
      <c r="J12" s="57">
        <f>(I12-'VAT Sectoral  Q1-Q4, 2017'!G12)/'VAT Sectoral  Q1-Q4, 2017'!G12*100</f>
        <v>-3.2829090779542907</v>
      </c>
    </row>
    <row r="13" spans="2:10" x14ac:dyDescent="0.3">
      <c r="B13" s="3" t="s">
        <v>9</v>
      </c>
      <c r="C13" s="4">
        <v>4237740192.3200002</v>
      </c>
      <c r="D13" s="48">
        <v>5548924072.0999994</v>
      </c>
      <c r="E13" s="48">
        <v>4799725913.3899975</v>
      </c>
      <c r="F13" s="48">
        <v>4856761226.1899824</v>
      </c>
      <c r="G13" s="53">
        <f t="shared" si="0"/>
        <v>1.1883035371013815</v>
      </c>
      <c r="H13" s="53">
        <f>(F13-'VAT Sectoral  Q1-Q4, 2017'!F13)/'VAT Sectoral  Q1-Q4, 2017'!F13*100</f>
        <v>41.066401791673329</v>
      </c>
      <c r="I13" s="51">
        <f t="shared" si="1"/>
        <v>19443151403.999981</v>
      </c>
      <c r="J13" s="57">
        <f>(I13-'VAT Sectoral  Q1-Q4, 2017'!G13)/'VAT Sectoral  Q1-Q4, 2017'!G13*100</f>
        <v>-4.8761254008697854</v>
      </c>
    </row>
    <row r="14" spans="2:10" x14ac:dyDescent="0.3">
      <c r="B14" s="3" t="s">
        <v>10</v>
      </c>
      <c r="C14" s="4">
        <v>1461808242.01</v>
      </c>
      <c r="D14" s="48">
        <v>1269281250.95</v>
      </c>
      <c r="E14" s="48">
        <v>1394720443.1900001</v>
      </c>
      <c r="F14" s="48">
        <v>1618186649.8499999</v>
      </c>
      <c r="G14" s="53">
        <f t="shared" si="0"/>
        <v>16.022293768698816</v>
      </c>
      <c r="H14" s="53">
        <f>(F14-'VAT Sectoral  Q1-Q4, 2017'!F14)/'VAT Sectoral  Q1-Q4, 2017'!F14*100</f>
        <v>18.737627134132133</v>
      </c>
      <c r="I14" s="51">
        <f t="shared" si="1"/>
        <v>5743996586</v>
      </c>
      <c r="J14" s="57">
        <f>(I14-'VAT Sectoral  Q1-Q4, 2017'!G14)/'VAT Sectoral  Q1-Q4, 2017'!G14*100</f>
        <v>4.972297211040984</v>
      </c>
    </row>
    <row r="15" spans="2:10" x14ac:dyDescent="0.3">
      <c r="B15" s="3" t="s">
        <v>11</v>
      </c>
      <c r="C15" s="4">
        <v>1184168691.05</v>
      </c>
      <c r="D15" s="48">
        <v>1617377425.4000008</v>
      </c>
      <c r="E15" s="48">
        <v>1676149457.0999954</v>
      </c>
      <c r="F15" s="48">
        <v>1812246433.7799981</v>
      </c>
      <c r="G15" s="53">
        <f t="shared" si="0"/>
        <v>8.1196206044461015</v>
      </c>
      <c r="H15" s="53">
        <f>(F15-'VAT Sectoral  Q1-Q4, 2017'!F15)/'VAT Sectoral  Q1-Q4, 2017'!F15*100</f>
        <v>52.827321441607147</v>
      </c>
      <c r="I15" s="51">
        <f t="shared" si="1"/>
        <v>6289942007.3299942</v>
      </c>
      <c r="J15" s="57">
        <f>(I15-'VAT Sectoral  Q1-Q4, 2017'!G15)/'VAT Sectoral  Q1-Q4, 2017'!G15*100</f>
        <v>26.706447797043648</v>
      </c>
    </row>
    <row r="16" spans="2:10" x14ac:dyDescent="0.3">
      <c r="B16" s="3" t="s">
        <v>12</v>
      </c>
      <c r="C16" s="4">
        <v>449601261.13</v>
      </c>
      <c r="D16" s="48">
        <v>362004639.62999958</v>
      </c>
      <c r="E16" s="48">
        <v>407053634.05999964</v>
      </c>
      <c r="F16" s="48">
        <v>319749837.69000089</v>
      </c>
      <c r="G16" s="53">
        <f t="shared" si="0"/>
        <v>-21.447737856857014</v>
      </c>
      <c r="H16" s="53">
        <f>(F16-'VAT Sectoral  Q1-Q4, 2017'!F16)/'VAT Sectoral  Q1-Q4, 2017'!F16*100</f>
        <v>58.964958491151698</v>
      </c>
      <c r="I16" s="51">
        <f t="shared" si="1"/>
        <v>1538409372.5100002</v>
      </c>
      <c r="J16" s="57">
        <f>(I16-'VAT Sectoral  Q1-Q4, 2017'!G16)/'VAT Sectoral  Q1-Q4, 2017'!G16*100</f>
        <v>140.33182900599428</v>
      </c>
    </row>
    <row r="17" spans="2:10" x14ac:dyDescent="0.3">
      <c r="B17" s="3" t="s">
        <v>13</v>
      </c>
      <c r="C17" s="4">
        <v>46246872.439999998</v>
      </c>
      <c r="D17" s="48">
        <v>47849681.32</v>
      </c>
      <c r="E17" s="48">
        <v>52701931.420000009</v>
      </c>
      <c r="F17" s="48">
        <v>35745954.869999997</v>
      </c>
      <c r="G17" s="53">
        <f t="shared" si="0"/>
        <v>-32.173349425985812</v>
      </c>
      <c r="H17" s="53">
        <f>(F17-'VAT Sectoral  Q1-Q4, 2017'!F17)/'VAT Sectoral  Q1-Q4, 2017'!F17*100</f>
        <v>9.9283407314514172</v>
      </c>
      <c r="I17" s="51">
        <f t="shared" si="1"/>
        <v>182544440.05000001</v>
      </c>
      <c r="J17" s="57">
        <f>(I17-'VAT Sectoral  Q1-Q4, 2017'!G17)/'VAT Sectoral  Q1-Q4, 2017'!G17*100</f>
        <v>34.750124055993773</v>
      </c>
    </row>
    <row r="18" spans="2:10" x14ac:dyDescent="0.3">
      <c r="B18" s="3" t="s">
        <v>14</v>
      </c>
      <c r="C18" s="4">
        <v>3246225281.77</v>
      </c>
      <c r="D18" s="48">
        <v>3841448674.5800052</v>
      </c>
      <c r="E18" s="48">
        <v>2506186298.2400026</v>
      </c>
      <c r="F18" s="48">
        <v>3343397988.2700052</v>
      </c>
      <c r="G18" s="53">
        <f t="shared" si="0"/>
        <v>33.405804293876471</v>
      </c>
      <c r="H18" s="53">
        <f>(F18-'VAT Sectoral  Q1-Q4, 2017'!F18)/'VAT Sectoral  Q1-Q4, 2017'!F18*100</f>
        <v>27.818160607941294</v>
      </c>
      <c r="I18" s="51">
        <f t="shared" si="1"/>
        <v>12937258242.860012</v>
      </c>
      <c r="J18" s="57">
        <f>(I18-'VAT Sectoral  Q1-Q4, 2017'!G18)/'VAT Sectoral  Q1-Q4, 2017'!G18*100</f>
        <v>32.266349036660046</v>
      </c>
    </row>
    <row r="19" spans="2:10" x14ac:dyDescent="0.3">
      <c r="B19" s="3" t="s">
        <v>15</v>
      </c>
      <c r="C19" s="4">
        <v>797489010.65999997</v>
      </c>
      <c r="D19" s="48">
        <v>547301553.27999997</v>
      </c>
      <c r="E19" s="48">
        <v>548727850.94999993</v>
      </c>
      <c r="F19" s="48">
        <v>668520509.76999974</v>
      </c>
      <c r="G19" s="53">
        <f t="shared" si="0"/>
        <v>21.830978437235423</v>
      </c>
      <c r="H19" s="53">
        <f>(F19-'VAT Sectoral  Q1-Q4, 2017'!F19)/'VAT Sectoral  Q1-Q4, 2017'!F19*100</f>
        <v>-20.022309160721306</v>
      </c>
      <c r="I19" s="51">
        <f t="shared" si="1"/>
        <v>2562038924.6599998</v>
      </c>
      <c r="J19" s="57">
        <f>(I19-'VAT Sectoral  Q1-Q4, 2017'!G19)/'VAT Sectoral  Q1-Q4, 2017'!G19*100</f>
        <v>12.804654694321055</v>
      </c>
    </row>
    <row r="20" spans="2:10" x14ac:dyDescent="0.3">
      <c r="B20" s="3" t="s">
        <v>16</v>
      </c>
      <c r="C20" s="4">
        <v>2511581413.0999999</v>
      </c>
      <c r="D20" s="48">
        <v>1729451370.0699995</v>
      </c>
      <c r="E20" s="48">
        <v>1747025624.3099997</v>
      </c>
      <c r="F20" s="48">
        <v>1743285420.7800004</v>
      </c>
      <c r="G20" s="53">
        <f t="shared" si="0"/>
        <v>-0.21408979227058997</v>
      </c>
      <c r="H20" s="53">
        <f>(F20-'VAT Sectoral  Q1-Q4, 2017'!F20)/'VAT Sectoral  Q1-Q4, 2017'!F20*100</f>
        <v>22.354963799145075</v>
      </c>
      <c r="I20" s="51">
        <f t="shared" si="1"/>
        <v>7731343828.2599993</v>
      </c>
      <c r="J20" s="57">
        <f>(I20-'VAT Sectoral  Q1-Q4, 2017'!G20)/'VAT Sectoral  Q1-Q4, 2017'!G20*100</f>
        <v>20.194014501572475</v>
      </c>
    </row>
    <row r="21" spans="2:10" x14ac:dyDescent="0.3">
      <c r="B21" s="3" t="s">
        <v>17</v>
      </c>
      <c r="C21" s="4">
        <v>7360317325.6099997</v>
      </c>
      <c r="D21" s="48">
        <v>7837873141.1000042</v>
      </c>
      <c r="E21" s="48">
        <v>7346683522.5700026</v>
      </c>
      <c r="F21" s="48">
        <v>14903002485.580008</v>
      </c>
      <c r="G21" s="53">
        <f t="shared" si="0"/>
        <v>102.85347041009693</v>
      </c>
      <c r="H21" s="53">
        <f>(F21-'VAT Sectoral  Q1-Q4, 2017'!F21)/'VAT Sectoral  Q1-Q4, 2017'!F21*100</f>
        <v>82.340408397101683</v>
      </c>
      <c r="I21" s="51">
        <f t="shared" si="1"/>
        <v>37447876474.860016</v>
      </c>
      <c r="J21" s="57">
        <f>(I21-'VAT Sectoral  Q1-Q4, 2017'!G21)/'VAT Sectoral  Q1-Q4, 2017'!G21*100</f>
        <v>-17.024129778354226</v>
      </c>
    </row>
    <row r="22" spans="2:10" x14ac:dyDescent="0.3">
      <c r="B22" s="3" t="s">
        <v>18</v>
      </c>
      <c r="C22" s="4">
        <v>30136156950.560001</v>
      </c>
      <c r="D22" s="48">
        <v>32458907161.330036</v>
      </c>
      <c r="E22" s="48">
        <v>31483381172.830013</v>
      </c>
      <c r="F22" s="48">
        <v>28818716489.550034</v>
      </c>
      <c r="G22" s="53">
        <f t="shared" si="0"/>
        <v>-8.463718266637672</v>
      </c>
      <c r="H22" s="53">
        <f>(F22-'VAT Sectoral  Q1-Q4, 2017'!F22)/'VAT Sectoral  Q1-Q4, 2017'!F22*100</f>
        <v>2.204992167184348</v>
      </c>
      <c r="I22" s="51">
        <f t="shared" si="1"/>
        <v>122897161774.27008</v>
      </c>
      <c r="J22" s="57">
        <f>(I22-'VAT Sectoral  Q1-Q4, 2017'!G22)/'VAT Sectoral  Q1-Q4, 2017'!G22*100</f>
        <v>2.7556487423987979</v>
      </c>
    </row>
    <row r="23" spans="2:10" x14ac:dyDescent="0.3">
      <c r="B23" s="3" t="s">
        <v>19</v>
      </c>
      <c r="C23" s="4">
        <v>1103752606.6199999</v>
      </c>
      <c r="D23" s="48">
        <v>1425359948.7399998</v>
      </c>
      <c r="E23" s="48">
        <v>978846773.72000015</v>
      </c>
      <c r="F23" s="48">
        <v>1152840819.3500001</v>
      </c>
      <c r="G23" s="53">
        <f t="shared" si="0"/>
        <v>17.775411872560468</v>
      </c>
      <c r="H23" s="53">
        <f>(F23-'VAT Sectoral  Q1-Q4, 2017'!F23)/'VAT Sectoral  Q1-Q4, 2017'!F23*100</f>
        <v>20.638347502307539</v>
      </c>
      <c r="I23" s="51">
        <f t="shared" si="1"/>
        <v>4660800148.4300003</v>
      </c>
      <c r="J23" s="57">
        <f>(I23-'VAT Sectoral  Q1-Q4, 2017'!G23)/'VAT Sectoral  Q1-Q4, 2017'!G23*100</f>
        <v>-4.3397789532744699</v>
      </c>
    </row>
    <row r="24" spans="2:10" x14ac:dyDescent="0.3">
      <c r="B24" s="3" t="s">
        <v>20</v>
      </c>
      <c r="C24" s="4">
        <v>243443468.02000001</v>
      </c>
      <c r="D24" s="48">
        <v>153399721.12999994</v>
      </c>
      <c r="E24" s="48">
        <v>177340965.57000005</v>
      </c>
      <c r="F24" s="48">
        <v>209326506.44000015</v>
      </c>
      <c r="G24" s="53">
        <f t="shared" si="0"/>
        <v>18.03618287923145</v>
      </c>
      <c r="H24" s="53">
        <f>(F24-'VAT Sectoral  Q1-Q4, 2017'!F24)/'VAT Sectoral  Q1-Q4, 2017'!F24*100</f>
        <v>18.132041319661486</v>
      </c>
      <c r="I24" s="51">
        <f t="shared" si="1"/>
        <v>783510661.16000021</v>
      </c>
      <c r="J24" s="57">
        <f>(I24-'VAT Sectoral  Q1-Q4, 2017'!G24)/'VAT Sectoral  Q1-Q4, 2017'!G24*100</f>
        <v>-6.4322114945883815</v>
      </c>
    </row>
    <row r="25" spans="2:10" x14ac:dyDescent="0.3">
      <c r="B25" s="3" t="s">
        <v>21</v>
      </c>
      <c r="C25" s="4">
        <v>2090203584.6199999</v>
      </c>
      <c r="D25" s="48">
        <v>2023604284.2399993</v>
      </c>
      <c r="E25" s="48">
        <v>2268820728.5100002</v>
      </c>
      <c r="F25" s="48">
        <v>1609105327.6900001</v>
      </c>
      <c r="G25" s="53">
        <f t="shared" si="0"/>
        <v>-29.07745828174156</v>
      </c>
      <c r="H25" s="53">
        <f>(F25-'VAT Sectoral  Q1-Q4, 2017'!F25)/'VAT Sectoral  Q1-Q4, 2017'!F25*100</f>
        <v>-18.369875285445413</v>
      </c>
      <c r="I25" s="51">
        <f t="shared" si="1"/>
        <v>7991733925.0599995</v>
      </c>
      <c r="J25" s="57">
        <f>(I25-'VAT Sectoral  Q1-Q4, 2017'!G25)/'VAT Sectoral  Q1-Q4, 2017'!G25*100</f>
        <v>35.356682816087513</v>
      </c>
    </row>
    <row r="26" spans="2:10" x14ac:dyDescent="0.3">
      <c r="B26" s="3" t="s">
        <v>22</v>
      </c>
      <c r="C26" s="4">
        <v>16580442762.26</v>
      </c>
      <c r="D26" s="48">
        <v>20016808207.840069</v>
      </c>
      <c r="E26" s="48">
        <v>25567594205.189991</v>
      </c>
      <c r="F26" s="48">
        <v>24117631468.239956</v>
      </c>
      <c r="G26" s="53">
        <f t="shared" si="0"/>
        <v>-5.6710957054211448</v>
      </c>
      <c r="H26" s="53">
        <f>(F26-'VAT Sectoral  Q1-Q4, 2017'!F26)/'VAT Sectoral  Q1-Q4, 2017'!F26*100</f>
        <v>7.974305671544764</v>
      </c>
      <c r="I26" s="51">
        <f t="shared" si="1"/>
        <v>86282476643.530014</v>
      </c>
      <c r="J26" s="57">
        <f>(I26-'VAT Sectoral  Q1-Q4, 2017'!G26)/'VAT Sectoral  Q1-Q4, 2017'!G26*100</f>
        <v>-1.4175956327707386</v>
      </c>
    </row>
    <row r="27" spans="2:10" x14ac:dyDescent="0.3">
      <c r="B27" s="3" t="s">
        <v>23</v>
      </c>
      <c r="C27" s="4">
        <v>774993040.60000002</v>
      </c>
      <c r="D27" s="48">
        <v>1075258270.2799997</v>
      </c>
      <c r="E27" s="48">
        <v>1278221918.1500001</v>
      </c>
      <c r="F27" s="48">
        <v>1029840957.6200007</v>
      </c>
      <c r="G27" s="53">
        <f t="shared" si="0"/>
        <v>-19.431755707137839</v>
      </c>
      <c r="H27" s="53">
        <f>(F27-'VAT Sectoral  Q1-Q4, 2017'!F27)/'VAT Sectoral  Q1-Q4, 2017'!F27*100</f>
        <v>30.632360437870094</v>
      </c>
      <c r="I27" s="51">
        <f t="shared" si="1"/>
        <v>4158314186.6500006</v>
      </c>
      <c r="J27" s="57">
        <f>(I27-'VAT Sectoral  Q1-Q4, 2017'!G27)/'VAT Sectoral  Q1-Q4, 2017'!G27*100</f>
        <v>35.455139240029958</v>
      </c>
    </row>
    <row r="28" spans="2:10" x14ac:dyDescent="0.3">
      <c r="B28" s="3" t="s">
        <v>24</v>
      </c>
      <c r="C28" s="4">
        <v>339611572.63999999</v>
      </c>
      <c r="D28" s="48">
        <v>527992343.26000023</v>
      </c>
      <c r="E28" s="48">
        <v>403500908.05000007</v>
      </c>
      <c r="F28" s="48">
        <v>364443584.56999999</v>
      </c>
      <c r="G28" s="53">
        <f t="shared" si="0"/>
        <v>-9.6796122885453979</v>
      </c>
      <c r="H28" s="53">
        <f>(F28-'VAT Sectoral  Q1-Q4, 2017'!F28)/'VAT Sectoral  Q1-Q4, 2017'!F28*100</f>
        <v>-28.234607293727169</v>
      </c>
      <c r="I28" s="51">
        <f t="shared" si="1"/>
        <v>1635548408.5200002</v>
      </c>
      <c r="J28" s="57">
        <f>(I28-'VAT Sectoral  Q1-Q4, 2017'!G28)/'VAT Sectoral  Q1-Q4, 2017'!G28*100</f>
        <v>-35.188553217927257</v>
      </c>
    </row>
    <row r="29" spans="2:10" x14ac:dyDescent="0.3">
      <c r="B29" s="3" t="s">
        <v>25</v>
      </c>
      <c r="C29" s="4">
        <v>11883009966.23</v>
      </c>
      <c r="D29" s="48">
        <v>9334975100.199955</v>
      </c>
      <c r="E29" s="48">
        <v>9034149822.6899986</v>
      </c>
      <c r="F29" s="48">
        <v>12699497885.379999</v>
      </c>
      <c r="G29" s="53">
        <f t="shared" si="0"/>
        <v>40.572141647287964</v>
      </c>
      <c r="H29" s="53">
        <f>(F29-'VAT Sectoral  Q1-Q4, 2017'!F29)/'VAT Sectoral  Q1-Q4, 2017'!F29*100</f>
        <v>33.571965252712339</v>
      </c>
      <c r="I29" s="51">
        <f t="shared" si="1"/>
        <v>42951632774.499954</v>
      </c>
      <c r="J29" s="57">
        <f>(I29-'VAT Sectoral  Q1-Q4, 2017'!G29)/'VAT Sectoral  Q1-Q4, 2017'!G29*100</f>
        <v>5.0545891500406599</v>
      </c>
    </row>
    <row r="30" spans="2:10" x14ac:dyDescent="0.3">
      <c r="B30" s="3" t="s">
        <v>26</v>
      </c>
      <c r="C30" s="4">
        <v>1079411557.6099999</v>
      </c>
      <c r="D30" s="48">
        <v>1359678620.7700014</v>
      </c>
      <c r="E30" s="48">
        <v>1485824513.7899997</v>
      </c>
      <c r="F30" s="48">
        <v>1209497888.4100001</v>
      </c>
      <c r="G30" s="53">
        <f t="shared" si="0"/>
        <v>-18.597527690208405</v>
      </c>
      <c r="H30" s="53">
        <f>(F30-'VAT Sectoral  Q1-Q4, 2017'!F30)/'VAT Sectoral  Q1-Q4, 2017'!F30*100</f>
        <v>20.559675649383095</v>
      </c>
      <c r="I30" s="51">
        <f t="shared" si="1"/>
        <v>5134412580.5800009</v>
      </c>
      <c r="J30" s="57">
        <f>(I30-'VAT Sectoral  Q1-Q4, 2017'!G30)/'VAT Sectoral  Q1-Q4, 2017'!G30*100</f>
        <v>38.456394499348065</v>
      </c>
    </row>
    <row r="31" spans="2:10" x14ac:dyDescent="0.3">
      <c r="B31" s="3" t="s">
        <v>27</v>
      </c>
      <c r="C31" s="4">
        <v>285426100.43000001</v>
      </c>
      <c r="D31" s="48">
        <v>346125285.08999997</v>
      </c>
      <c r="E31" s="48">
        <v>304767244.64999998</v>
      </c>
      <c r="F31" s="48">
        <v>355648875.77999991</v>
      </c>
      <c r="G31" s="53">
        <f t="shared" si="0"/>
        <v>16.695242688706028</v>
      </c>
      <c r="H31" s="53">
        <f>(F31-'VAT Sectoral  Q1-Q4, 2017'!F31)/'VAT Sectoral  Q1-Q4, 2017'!F31*100</f>
        <v>46.79486210109485</v>
      </c>
      <c r="I31" s="51">
        <f t="shared" si="1"/>
        <v>1291967505.9499998</v>
      </c>
      <c r="J31" s="57">
        <f>(I31-'VAT Sectoral  Q1-Q4, 2017'!G31)/'VAT Sectoral  Q1-Q4, 2017'!G31*100</f>
        <v>33.268755139065135</v>
      </c>
    </row>
    <row r="32" spans="2:10" x14ac:dyDescent="0.3">
      <c r="B32" s="3" t="s">
        <v>28</v>
      </c>
      <c r="C32" s="4">
        <v>1559339168.55</v>
      </c>
      <c r="D32" s="48">
        <v>1965576789.0999992</v>
      </c>
      <c r="E32" s="48">
        <v>2017126682.6900001</v>
      </c>
      <c r="F32" s="48">
        <v>2373862805.9100008</v>
      </c>
      <c r="G32" s="53">
        <f t="shared" si="0"/>
        <v>17.685360383229106</v>
      </c>
      <c r="H32" s="53">
        <f>(F32-'VAT Sectoral  Q1-Q4, 2017'!F32)/'VAT Sectoral  Q1-Q4, 2017'!F32*100</f>
        <v>-12.986227016374649</v>
      </c>
      <c r="I32" s="51">
        <f t="shared" si="1"/>
        <v>7915905446.25</v>
      </c>
      <c r="J32" s="57">
        <f>(I32-'VAT Sectoral  Q1-Q4, 2017'!G32)/'VAT Sectoral  Q1-Q4, 2017'!G32*100</f>
        <v>-49.936186819614484</v>
      </c>
    </row>
    <row r="33" spans="2:10" x14ac:dyDescent="0.3">
      <c r="B33" s="5" t="s">
        <v>34</v>
      </c>
      <c r="C33" s="6">
        <v>121397012356.45</v>
      </c>
      <c r="D33" s="6">
        <v>129175911074.52011</v>
      </c>
      <c r="E33" s="6">
        <v>128620271399.15993</v>
      </c>
      <c r="F33" s="6">
        <v>138418602336.36002</v>
      </c>
      <c r="G33" s="6">
        <f t="shared" si="0"/>
        <v>7.6180300590347585</v>
      </c>
      <c r="H33" s="6">
        <f>(F33-'VAT Sectoral  Q1-Q4, 2017'!F33)/'VAT Sectoral  Q1-Q4, 2017'!F33*100</f>
        <v>14.3100149176664</v>
      </c>
      <c r="I33" s="51">
        <f t="shared" si="1"/>
        <v>517611797166.48999</v>
      </c>
      <c r="J33" s="57">
        <f>(I33-'VAT Sectoral  Q1-Q4, 2017'!G33)/'VAT Sectoral  Q1-Q4, 2017'!G33*100</f>
        <v>1.3631814005645395</v>
      </c>
    </row>
    <row r="34" spans="2:10" x14ac:dyDescent="0.3">
      <c r="B34" s="9" t="s">
        <v>33</v>
      </c>
      <c r="C34" s="13">
        <v>98398952568.100006</v>
      </c>
      <c r="D34" s="13">
        <v>81168642102.11821</v>
      </c>
      <c r="E34" s="13">
        <v>58842934481.790085</v>
      </c>
      <c r="F34" s="13">
        <v>47885102756.050003</v>
      </c>
      <c r="G34" s="54">
        <f t="shared" si="0"/>
        <v>-18.622170736796214</v>
      </c>
      <c r="H34" s="54">
        <f>(F34-'VAT Sectoral  Q1-Q4, 2017'!F34)/'VAT Sectoral  Q1-Q4, 2017'!F34*100</f>
        <v>-39.720686554372136</v>
      </c>
      <c r="I34" s="51">
        <f t="shared" si="1"/>
        <v>286295631908.05829</v>
      </c>
      <c r="J34" s="57">
        <f>(I34-'VAT Sectoral  Q1-Q4, 2017'!G34)/'VAT Sectoral  Q1-Q4, 2017'!G34*100</f>
        <v>10.242077666963805</v>
      </c>
    </row>
    <row r="35" spans="2:10" x14ac:dyDescent="0.3">
      <c r="B35" s="10" t="s">
        <v>32</v>
      </c>
      <c r="C35" s="14">
        <v>49997811133.199997</v>
      </c>
      <c r="D35" s="14">
        <v>56387210995.990005</v>
      </c>
      <c r="E35" s="14">
        <v>86041414644.059998</v>
      </c>
      <c r="F35" s="14">
        <v>111706700348.76996</v>
      </c>
      <c r="G35" s="55">
        <f t="shared" si="0"/>
        <v>29.828990853861796</v>
      </c>
      <c r="H35" s="55">
        <f>(F35-'VAT Sectoral  Q1-Q4, 2017'!F35)/'VAT Sectoral  Q1-Q4, 2017'!F35*100</f>
        <v>108.50642043624354</v>
      </c>
      <c r="I35" s="51">
        <f t="shared" si="1"/>
        <v>304133137122.01996</v>
      </c>
      <c r="J35" s="57">
        <f>(I35-'VAT Sectoral  Q1-Q4, 2017'!G35)/'VAT Sectoral  Q1-Q4, 2017'!G35*100</f>
        <v>50.560611072204829</v>
      </c>
    </row>
    <row r="36" spans="2:10" x14ac:dyDescent="0.3">
      <c r="B36" s="11" t="s">
        <v>29</v>
      </c>
      <c r="C36" s="12">
        <v>269793776057.75</v>
      </c>
      <c r="D36" s="12">
        <v>266731764172.6283</v>
      </c>
      <c r="E36" s="12">
        <v>273504620525.01001</v>
      </c>
      <c r="F36" s="12">
        <v>298010405441.17999</v>
      </c>
      <c r="G36" s="56">
        <f t="shared" si="0"/>
        <v>8.9599162416815936</v>
      </c>
      <c r="H36" s="56">
        <f>(F36-'VAT Sectoral  Q1-Q4, 2017'!F36)/'VAT Sectoral  Q1-Q4, 2017'!F36*100</f>
        <v>17.278941804928809</v>
      </c>
      <c r="I36" s="51">
        <f t="shared" si="1"/>
        <v>1108040566196.5684</v>
      </c>
      <c r="J36" s="57">
        <f>(I36-'VAT Sectoral  Q1-Q4, 2017'!G36)/'VAT Sectoral  Q1-Q4, 2017'!G36*100</f>
        <v>13.955096508271966</v>
      </c>
    </row>
    <row r="37" spans="2:10" x14ac:dyDescent="0.3">
      <c r="H37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5"/>
  <sheetViews>
    <sheetView topLeftCell="A18" workbookViewId="0">
      <selection activeCell="A33" sqref="A33:XFD33"/>
    </sheetView>
  </sheetViews>
  <sheetFormatPr defaultColWidth="8.69921875" defaultRowHeight="18.75" x14ac:dyDescent="0.3"/>
  <cols>
    <col min="1" max="1" width="34.19921875" style="7" customWidth="1"/>
    <col min="2" max="2" width="16" style="7" customWidth="1"/>
    <col min="3" max="5" width="14.19921875" style="7" bestFit="1" customWidth="1"/>
    <col min="6" max="16384" width="8.69921875" style="7"/>
  </cols>
  <sheetData>
    <row r="1" spans="1:5" x14ac:dyDescent="0.3">
      <c r="A1" s="24"/>
      <c r="B1" s="42" t="s">
        <v>73</v>
      </c>
      <c r="C1" s="42" t="s">
        <v>79</v>
      </c>
      <c r="D1" s="42" t="s">
        <v>80</v>
      </c>
      <c r="E1" s="42" t="s">
        <v>81</v>
      </c>
    </row>
    <row r="2" spans="1:5" s="45" customFormat="1" x14ac:dyDescent="0.3">
      <c r="A2" s="43" t="s">
        <v>30</v>
      </c>
      <c r="B2" s="44" t="s">
        <v>74</v>
      </c>
      <c r="C2" s="44" t="s">
        <v>74</v>
      </c>
      <c r="D2" s="44" t="s">
        <v>74</v>
      </c>
      <c r="E2" s="44" t="s">
        <v>74</v>
      </c>
    </row>
    <row r="3" spans="1:5" x14ac:dyDescent="0.3">
      <c r="A3" s="26" t="s">
        <v>1</v>
      </c>
      <c r="B3" s="27">
        <v>156111266.11000001</v>
      </c>
      <c r="C3" s="27">
        <v>119300283.73</v>
      </c>
      <c r="D3" s="27">
        <v>66799673.240000002</v>
      </c>
      <c r="E3" s="27">
        <v>171212765.63</v>
      </c>
    </row>
    <row r="4" spans="1:5" x14ac:dyDescent="0.3">
      <c r="A4" s="26" t="s">
        <v>2</v>
      </c>
      <c r="B4" s="27">
        <v>299666464.01999998</v>
      </c>
      <c r="C4" s="27">
        <v>254261960.56999999</v>
      </c>
      <c r="D4" s="27">
        <v>319594526.80000001</v>
      </c>
      <c r="E4" s="27">
        <v>385928271.52999997</v>
      </c>
    </row>
    <row r="5" spans="1:5" x14ac:dyDescent="0.3">
      <c r="A5" s="26" t="s">
        <v>75</v>
      </c>
      <c r="B5" s="27">
        <v>5317657310</v>
      </c>
      <c r="C5" s="27">
        <v>5261208593.1300001</v>
      </c>
      <c r="D5" s="27">
        <v>4370437742.7700005</v>
      </c>
      <c r="E5" s="27">
        <v>5881193509.8500004</v>
      </c>
    </row>
    <row r="6" spans="1:5" x14ac:dyDescent="0.3">
      <c r="A6" s="26" t="s">
        <v>51</v>
      </c>
      <c r="B6" s="27">
        <v>8066747168.3500004</v>
      </c>
      <c r="C6" s="27">
        <v>7957465192.2200003</v>
      </c>
      <c r="D6" s="27">
        <v>6278394086.1099997</v>
      </c>
      <c r="E6" s="27">
        <v>7583267134.8900003</v>
      </c>
    </row>
    <row r="7" spans="1:5" x14ac:dyDescent="0.3">
      <c r="A7" s="26" t="s">
        <v>52</v>
      </c>
      <c r="B7" s="27">
        <v>2849374756.98</v>
      </c>
      <c r="C7" s="27">
        <v>2570548512.77</v>
      </c>
      <c r="D7" s="27">
        <v>2849913910.98</v>
      </c>
      <c r="E7" s="27">
        <v>3027000843.9099998</v>
      </c>
    </row>
    <row r="8" spans="1:5" x14ac:dyDescent="0.3">
      <c r="A8" s="26" t="s">
        <v>76</v>
      </c>
      <c r="B8" s="27">
        <v>157102186.88999999</v>
      </c>
      <c r="C8" s="27">
        <v>164421355.91999999</v>
      </c>
      <c r="D8" s="27">
        <v>171347856.74000001</v>
      </c>
      <c r="E8" s="27">
        <v>222929477.00999999</v>
      </c>
    </row>
    <row r="9" spans="1:5" x14ac:dyDescent="0.3">
      <c r="A9" s="26" t="s">
        <v>7</v>
      </c>
      <c r="B9" s="27">
        <v>5618500334.7600002</v>
      </c>
      <c r="C9" s="27">
        <v>6265184353.8999996</v>
      </c>
      <c r="D9" s="27">
        <v>5795571558.3599997</v>
      </c>
      <c r="E9" s="27">
        <v>6294308153.8100004</v>
      </c>
    </row>
    <row r="10" spans="1:5" x14ac:dyDescent="0.3">
      <c r="A10" s="26" t="s">
        <v>8</v>
      </c>
      <c r="B10" s="27">
        <v>955315575.26999998</v>
      </c>
      <c r="C10" s="27">
        <v>1461232738.8</v>
      </c>
      <c r="D10" s="27">
        <v>1636903863.0799999</v>
      </c>
      <c r="E10" s="27">
        <v>574223454.74000001</v>
      </c>
    </row>
    <row r="11" spans="1:5" x14ac:dyDescent="0.3">
      <c r="A11" s="26" t="s">
        <v>54</v>
      </c>
      <c r="B11" s="27">
        <v>15237864306.889999</v>
      </c>
      <c r="C11" s="27">
        <v>13919886375.700001</v>
      </c>
      <c r="D11" s="27">
        <v>12580329033.889999</v>
      </c>
      <c r="E11" s="27">
        <v>16784542801.690001</v>
      </c>
    </row>
    <row r="12" spans="1:5" x14ac:dyDescent="0.3">
      <c r="A12" s="26" t="s">
        <v>77</v>
      </c>
      <c r="B12" s="27">
        <v>0</v>
      </c>
      <c r="C12" s="27">
        <v>0</v>
      </c>
      <c r="D12" s="27">
        <v>2497581</v>
      </c>
      <c r="E12" s="38">
        <v>0</v>
      </c>
    </row>
    <row r="13" spans="1:5" x14ac:dyDescent="0.3">
      <c r="A13" s="26" t="s">
        <v>10</v>
      </c>
      <c r="B13" s="27">
        <v>830578625.14999998</v>
      </c>
      <c r="C13" s="27">
        <v>684485973.88999999</v>
      </c>
      <c r="D13" s="27">
        <v>700630803.25999999</v>
      </c>
      <c r="E13" s="27">
        <v>771527498.34000003</v>
      </c>
    </row>
    <row r="14" spans="1:5" x14ac:dyDescent="0.3">
      <c r="A14" s="26" t="s">
        <v>56</v>
      </c>
      <c r="B14" s="27">
        <v>1079826157.55</v>
      </c>
      <c r="C14" s="27">
        <v>994298102.88999999</v>
      </c>
      <c r="D14" s="27">
        <v>1217276086.02</v>
      </c>
      <c r="E14" s="27">
        <v>1043033913.98</v>
      </c>
    </row>
    <row r="15" spans="1:5" x14ac:dyDescent="0.3">
      <c r="A15" s="26" t="s">
        <v>12</v>
      </c>
      <c r="B15" s="27">
        <v>2020360882.3199999</v>
      </c>
      <c r="C15" s="27">
        <v>389726865</v>
      </c>
      <c r="D15" s="27">
        <v>472436963.87</v>
      </c>
      <c r="E15" s="27">
        <v>535928812.68000001</v>
      </c>
    </row>
    <row r="16" spans="1:5" x14ac:dyDescent="0.3">
      <c r="A16" s="26" t="s">
        <v>13</v>
      </c>
      <c r="B16" s="27">
        <v>146640042.19999999</v>
      </c>
      <c r="C16" s="27">
        <v>159917893.84</v>
      </c>
      <c r="D16" s="27">
        <v>138897632.78</v>
      </c>
      <c r="E16" s="27">
        <v>118570069.67</v>
      </c>
    </row>
    <row r="17" spans="1:5" x14ac:dyDescent="0.3">
      <c r="A17" s="26" t="s">
        <v>14</v>
      </c>
      <c r="B17" s="27">
        <v>16542457897.42</v>
      </c>
      <c r="C17" s="27">
        <v>14914817312.209999</v>
      </c>
      <c r="D17" s="27">
        <v>13034067745.780001</v>
      </c>
      <c r="E17" s="27">
        <v>14875215890.16</v>
      </c>
    </row>
    <row r="18" spans="1:5" x14ac:dyDescent="0.3">
      <c r="A18" s="26" t="s">
        <v>15</v>
      </c>
      <c r="B18" s="27">
        <v>191885402</v>
      </c>
      <c r="C18" s="27">
        <v>262365045.16</v>
      </c>
      <c r="D18" s="27">
        <v>360465976.56999999</v>
      </c>
      <c r="E18" s="27">
        <v>811242199.07000005</v>
      </c>
    </row>
    <row r="19" spans="1:5" x14ac:dyDescent="0.3">
      <c r="A19" s="26" t="s">
        <v>16</v>
      </c>
      <c r="B19" s="27">
        <v>1060807043.6799999</v>
      </c>
      <c r="C19" s="27">
        <v>1221799038.96</v>
      </c>
      <c r="D19" s="27">
        <v>1772768249.6600001</v>
      </c>
      <c r="E19" s="27">
        <v>1443914779.79</v>
      </c>
    </row>
    <row r="20" spans="1:5" x14ac:dyDescent="0.3">
      <c r="A20" s="26" t="s">
        <v>57</v>
      </c>
      <c r="B20" s="27">
        <v>11622974040.65</v>
      </c>
      <c r="C20" s="27">
        <v>11647326053.82</v>
      </c>
      <c r="D20" s="27">
        <v>13112859199.959999</v>
      </c>
      <c r="E20" s="27">
        <v>12317207387.98</v>
      </c>
    </row>
    <row r="21" spans="1:5" x14ac:dyDescent="0.3">
      <c r="A21" s="26" t="s">
        <v>39</v>
      </c>
      <c r="B21" s="27">
        <v>15858687124.74</v>
      </c>
      <c r="C21" s="27">
        <v>18837887281.599998</v>
      </c>
      <c r="D21" s="27">
        <v>19339917135.57</v>
      </c>
      <c r="E21" s="27">
        <v>23711093407.689999</v>
      </c>
    </row>
    <row r="22" spans="1:5" x14ac:dyDescent="0.3">
      <c r="A22" s="26" t="s">
        <v>58</v>
      </c>
      <c r="B22" s="27">
        <v>1716027787.02</v>
      </c>
      <c r="C22" s="27">
        <v>2748757189.9400001</v>
      </c>
      <c r="D22" s="27">
        <v>1838597667.27</v>
      </c>
      <c r="E22" s="27">
        <v>696585215.92999995</v>
      </c>
    </row>
    <row r="23" spans="1:5" x14ac:dyDescent="0.3">
      <c r="A23" s="26" t="s">
        <v>59</v>
      </c>
      <c r="B23" s="38">
        <v>276842887.76999998</v>
      </c>
      <c r="C23" s="27">
        <v>250794406.25</v>
      </c>
      <c r="D23" s="27">
        <v>305418858.29000002</v>
      </c>
      <c r="E23" s="27">
        <v>340981294.07999998</v>
      </c>
    </row>
    <row r="24" spans="1:5" x14ac:dyDescent="0.3">
      <c r="A24" s="26" t="s">
        <v>21</v>
      </c>
      <c r="B24" s="27">
        <v>14352616.73</v>
      </c>
      <c r="C24" s="27">
        <v>14454379.32</v>
      </c>
      <c r="D24" s="27">
        <v>14139228.84</v>
      </c>
      <c r="E24" s="27">
        <v>5715445.9100000001</v>
      </c>
    </row>
    <row r="25" spans="1:5" x14ac:dyDescent="0.3">
      <c r="A25" s="26" t="s">
        <v>60</v>
      </c>
      <c r="B25" s="27">
        <v>15590345158.75</v>
      </c>
      <c r="C25" s="27">
        <v>16440598699.450001</v>
      </c>
      <c r="D25" s="27">
        <v>16879797894.73</v>
      </c>
      <c r="E25" s="27">
        <v>17033913161.82</v>
      </c>
    </row>
    <row r="26" spans="1:5" x14ac:dyDescent="0.3">
      <c r="A26" s="26" t="s">
        <v>61</v>
      </c>
      <c r="B26" s="27">
        <v>605961896.67999995</v>
      </c>
      <c r="C26" s="27">
        <v>578265821.21000004</v>
      </c>
      <c r="D26" s="27">
        <v>508838154.51999998</v>
      </c>
      <c r="E26" s="27">
        <v>450955353.62</v>
      </c>
    </row>
    <row r="27" spans="1:5" x14ac:dyDescent="0.3">
      <c r="A27" s="26" t="s">
        <v>62</v>
      </c>
      <c r="B27" s="27">
        <v>246791354.88999999</v>
      </c>
      <c r="C27" s="27">
        <v>234806121.5</v>
      </c>
      <c r="D27" s="27">
        <v>269515557.31999999</v>
      </c>
      <c r="E27" s="27">
        <v>304683951.97000003</v>
      </c>
    </row>
    <row r="28" spans="1:5" x14ac:dyDescent="0.3">
      <c r="A28" s="26" t="s">
        <v>63</v>
      </c>
      <c r="B28" s="27">
        <v>7900345257.9799995</v>
      </c>
      <c r="C28" s="27">
        <v>6888675970.2700005</v>
      </c>
      <c r="D28" s="27">
        <v>5985660505.5900002</v>
      </c>
      <c r="E28" s="27">
        <v>6239539714.1000004</v>
      </c>
    </row>
    <row r="29" spans="1:5" x14ac:dyDescent="0.3">
      <c r="A29" s="26" t="s">
        <v>64</v>
      </c>
      <c r="B29" s="27">
        <v>825501597.5</v>
      </c>
      <c r="C29" s="27">
        <v>699046677.75</v>
      </c>
      <c r="D29" s="27">
        <v>977604544.5</v>
      </c>
      <c r="E29" s="27">
        <v>1489055368.79</v>
      </c>
    </row>
    <row r="30" spans="1:5" x14ac:dyDescent="0.3">
      <c r="A30" s="26" t="s">
        <v>27</v>
      </c>
      <c r="B30" s="27">
        <v>207850260.91</v>
      </c>
      <c r="C30" s="27">
        <v>223510808.86000001</v>
      </c>
      <c r="D30" s="27">
        <v>169578401.19999999</v>
      </c>
      <c r="E30" s="27">
        <v>256643986.58000001</v>
      </c>
    </row>
    <row r="31" spans="1:5" x14ac:dyDescent="0.3">
      <c r="A31" s="26" t="s">
        <v>65</v>
      </c>
      <c r="B31" s="27">
        <v>4113685875.5599999</v>
      </c>
      <c r="C31" s="27">
        <v>4160963943.4099998</v>
      </c>
      <c r="D31" s="29">
        <v>3747543596.1999998</v>
      </c>
      <c r="E31" s="27">
        <v>4461616829.3699999</v>
      </c>
    </row>
    <row r="32" spans="1:5" s="22" customFormat="1" x14ac:dyDescent="0.3">
      <c r="A32" s="39" t="s">
        <v>29</v>
      </c>
      <c r="B32" s="40">
        <f t="shared" ref="B32" si="0">SUM(B3:B31)</f>
        <v>119510261278.77</v>
      </c>
      <c r="C32" s="40">
        <v>119326006952.09</v>
      </c>
      <c r="D32" s="41">
        <f t="shared" ref="D32:E32" si="1">SUM(D3:D31)</f>
        <v>114917804034.89999</v>
      </c>
      <c r="E32" s="41">
        <f t="shared" si="1"/>
        <v>127832030694.59</v>
      </c>
    </row>
    <row r="33" spans="1:5" x14ac:dyDescent="0.3">
      <c r="A33" s="26"/>
      <c r="B33" s="26"/>
      <c r="C33" s="26"/>
      <c r="D33" s="25"/>
      <c r="E33" s="25"/>
    </row>
    <row r="34" spans="1:5" x14ac:dyDescent="0.3">
      <c r="A34" s="26"/>
      <c r="B34" s="26"/>
      <c r="C34" s="26"/>
      <c r="D34" s="25"/>
      <c r="E34" s="25"/>
    </row>
    <row r="35" spans="1:5" x14ac:dyDescent="0.3">
      <c r="A35" s="26" t="s">
        <v>78</v>
      </c>
      <c r="B35" s="26"/>
      <c r="C35" s="26"/>
      <c r="D35" s="25"/>
      <c r="E35" s="25"/>
    </row>
    <row r="36" spans="1:5" x14ac:dyDescent="0.3">
      <c r="A36" s="25"/>
      <c r="B36" s="25"/>
      <c r="C36" s="25"/>
      <c r="D36" s="25"/>
      <c r="E36" s="25"/>
    </row>
    <row r="37" spans="1:5" x14ac:dyDescent="0.3">
      <c r="A37" s="25" t="s">
        <v>67</v>
      </c>
      <c r="B37" s="25"/>
      <c r="C37" s="25"/>
      <c r="D37" s="25"/>
      <c r="E37" s="25"/>
    </row>
    <row r="38" spans="1:5" x14ac:dyDescent="0.3">
      <c r="A38" s="25" t="s">
        <v>68</v>
      </c>
      <c r="B38" s="25"/>
      <c r="C38" s="25"/>
      <c r="D38" s="25"/>
      <c r="E38" s="25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6"/>
  <sheetViews>
    <sheetView topLeftCell="A27" workbookViewId="0">
      <selection activeCell="A33" sqref="A33:XFD33"/>
    </sheetView>
  </sheetViews>
  <sheetFormatPr defaultColWidth="8.69921875" defaultRowHeight="15.75" x14ac:dyDescent="0.25"/>
  <cols>
    <col min="1" max="1" width="27.69921875" style="25" customWidth="1"/>
    <col min="2" max="3" width="14.19921875" style="25" bestFit="1" customWidth="1"/>
    <col min="4" max="4" width="14.296875" style="25" bestFit="1" customWidth="1"/>
    <col min="5" max="5" width="15.19921875" style="25" bestFit="1" customWidth="1"/>
    <col min="6" max="16384" width="8.69921875" style="25"/>
  </cols>
  <sheetData>
    <row r="1" spans="1:5" x14ac:dyDescent="0.25">
      <c r="B1" s="42" t="s">
        <v>69</v>
      </c>
      <c r="C1" s="42" t="s">
        <v>70</v>
      </c>
      <c r="D1" s="42" t="s">
        <v>71</v>
      </c>
      <c r="E1" s="42" t="s">
        <v>72</v>
      </c>
    </row>
    <row r="2" spans="1:5" s="46" customFormat="1" x14ac:dyDescent="0.25">
      <c r="A2" s="43" t="s">
        <v>30</v>
      </c>
      <c r="B2" s="46" t="s">
        <v>48</v>
      </c>
      <c r="C2" s="46" t="s">
        <v>48</v>
      </c>
      <c r="D2" s="46" t="s">
        <v>48</v>
      </c>
      <c r="E2" s="46" t="s">
        <v>48</v>
      </c>
    </row>
    <row r="3" spans="1:5" x14ac:dyDescent="0.25">
      <c r="A3" s="26" t="s">
        <v>49</v>
      </c>
      <c r="B3" s="27">
        <v>497113735.18000001</v>
      </c>
      <c r="C3" s="27">
        <v>209558150.00999999</v>
      </c>
      <c r="D3" s="8">
        <v>286516544.48999995</v>
      </c>
      <c r="E3" s="8">
        <v>385553540.2100001</v>
      </c>
    </row>
    <row r="4" spans="1:5" x14ac:dyDescent="0.25">
      <c r="A4" s="26" t="s">
        <v>2</v>
      </c>
      <c r="B4" s="27">
        <v>508635856.98000002</v>
      </c>
      <c r="C4" s="27">
        <v>465540148.38</v>
      </c>
      <c r="D4" s="8">
        <v>359500774.67999995</v>
      </c>
      <c r="E4" s="8">
        <v>211898195.41</v>
      </c>
    </row>
    <row r="5" spans="1:5" x14ac:dyDescent="0.25">
      <c r="A5" s="26" t="s">
        <v>50</v>
      </c>
      <c r="B5" s="27">
        <v>7161461657.25</v>
      </c>
      <c r="C5" s="27">
        <v>5825581468.1400003</v>
      </c>
      <c r="D5" s="8">
        <v>7999421554.4800005</v>
      </c>
      <c r="E5" s="8">
        <v>5919604938.7199974</v>
      </c>
    </row>
    <row r="6" spans="1:5" x14ac:dyDescent="0.25">
      <c r="A6" s="26" t="s">
        <v>51</v>
      </c>
      <c r="B6" s="27">
        <v>7780498822.6499996</v>
      </c>
      <c r="C6" s="27">
        <v>7850421534.6700001</v>
      </c>
      <c r="D6" s="8">
        <v>6879928794.9899998</v>
      </c>
      <c r="E6" s="8">
        <v>7769563869.2299995</v>
      </c>
    </row>
    <row r="7" spans="1:5" x14ac:dyDescent="0.25">
      <c r="A7" s="26" t="s">
        <v>52</v>
      </c>
      <c r="B7" s="27">
        <v>3040227716.5100002</v>
      </c>
      <c r="C7" s="27">
        <v>2786929527.5500002</v>
      </c>
      <c r="D7" s="8">
        <v>3393457686.7999992</v>
      </c>
      <c r="E7" s="8">
        <v>3300966862.8700004</v>
      </c>
    </row>
    <row r="8" spans="1:5" x14ac:dyDescent="0.25">
      <c r="A8" s="26" t="s">
        <v>53</v>
      </c>
      <c r="B8" s="27">
        <v>207074215.34</v>
      </c>
      <c r="C8" s="28">
        <v>164347681.28</v>
      </c>
      <c r="D8" s="8">
        <v>203659993.31000003</v>
      </c>
      <c r="E8" s="8">
        <v>414713987.1499998</v>
      </c>
    </row>
    <row r="9" spans="1:5" x14ac:dyDescent="0.25">
      <c r="A9" s="26" t="s">
        <v>7</v>
      </c>
      <c r="B9" s="27">
        <v>6638426728.6199999</v>
      </c>
      <c r="C9" s="27">
        <v>7293161892</v>
      </c>
      <c r="D9" s="8">
        <v>7661477113.6699982</v>
      </c>
      <c r="E9" s="8">
        <v>13425354866.230021</v>
      </c>
    </row>
    <row r="10" spans="1:5" x14ac:dyDescent="0.25">
      <c r="A10" s="26" t="s">
        <v>8</v>
      </c>
      <c r="B10" s="27">
        <v>1370831611.5999999</v>
      </c>
      <c r="C10" s="27">
        <v>992277854.5</v>
      </c>
      <c r="D10" s="8">
        <v>974692473.77999997</v>
      </c>
      <c r="E10" s="8">
        <v>1215451407.0599997</v>
      </c>
    </row>
    <row r="11" spans="1:5" x14ac:dyDescent="0.25">
      <c r="A11" s="26" t="s">
        <v>54</v>
      </c>
      <c r="B11" s="27">
        <v>17811199378.25</v>
      </c>
      <c r="C11" s="27">
        <v>8891419243.0300007</v>
      </c>
      <c r="D11" s="8">
        <v>13079059565.629978</v>
      </c>
      <c r="E11" s="8">
        <v>16361384208.389944</v>
      </c>
    </row>
    <row r="12" spans="1:5" x14ac:dyDescent="0.25">
      <c r="A12" s="26" t="s">
        <v>55</v>
      </c>
      <c r="B12" s="27">
        <v>12996823.050000001</v>
      </c>
      <c r="C12" s="27"/>
      <c r="D12" s="8">
        <v>3140678.04</v>
      </c>
      <c r="E12" s="8">
        <v>1876968.3699999999</v>
      </c>
    </row>
    <row r="13" spans="1:5" x14ac:dyDescent="0.25">
      <c r="A13" s="26" t="s">
        <v>10</v>
      </c>
      <c r="B13" s="27">
        <v>885873457.38999999</v>
      </c>
      <c r="C13" s="27">
        <v>828761431.39999998</v>
      </c>
      <c r="D13" s="8">
        <v>637569222.42999995</v>
      </c>
      <c r="E13" s="8">
        <v>975684523.19999981</v>
      </c>
    </row>
    <row r="14" spans="1:5" x14ac:dyDescent="0.25">
      <c r="A14" s="26" t="s">
        <v>56</v>
      </c>
      <c r="B14" s="27">
        <v>955793202.75</v>
      </c>
      <c r="C14" s="27">
        <v>988184092.01999998</v>
      </c>
      <c r="D14" s="8">
        <v>1036003133.6900001</v>
      </c>
      <c r="E14" s="8">
        <v>1119405423.55</v>
      </c>
    </row>
    <row r="15" spans="1:5" x14ac:dyDescent="0.25">
      <c r="A15" s="26" t="s">
        <v>12</v>
      </c>
      <c r="B15" s="27">
        <v>465887567.43000001</v>
      </c>
      <c r="C15" s="27">
        <v>527810812.58999997</v>
      </c>
      <c r="D15" s="8">
        <v>370763384.91000009</v>
      </c>
      <c r="E15" s="8">
        <v>399582249.08999968</v>
      </c>
    </row>
    <row r="16" spans="1:5" x14ac:dyDescent="0.25">
      <c r="A16" s="26" t="s">
        <v>13</v>
      </c>
      <c r="B16" s="27">
        <v>108597054.45</v>
      </c>
      <c r="C16" s="27">
        <v>123331769.73999999</v>
      </c>
      <c r="D16" s="8">
        <v>112096002.82000001</v>
      </c>
      <c r="E16" s="8">
        <v>84293075.669999987</v>
      </c>
    </row>
    <row r="17" spans="1:5" x14ac:dyDescent="0.25">
      <c r="A17" s="26" t="s">
        <v>14</v>
      </c>
      <c r="B17" s="27">
        <v>11252410945.59</v>
      </c>
      <c r="C17" s="27">
        <v>15268185270.98</v>
      </c>
      <c r="D17" s="8">
        <v>10680894341.780003</v>
      </c>
      <c r="E17" s="8">
        <v>2701439360.7700014</v>
      </c>
    </row>
    <row r="18" spans="1:5" x14ac:dyDescent="0.25">
      <c r="A18" s="26" t="s">
        <v>15</v>
      </c>
      <c r="B18" s="27">
        <v>532457492.05000001</v>
      </c>
      <c r="C18" s="27">
        <v>508833506.81</v>
      </c>
      <c r="D18" s="8">
        <v>607497390.20000005</v>
      </c>
      <c r="E18" s="8">
        <v>472862081.52999997</v>
      </c>
    </row>
    <row r="19" spans="1:5" x14ac:dyDescent="0.25">
      <c r="A19" s="26" t="s">
        <v>16</v>
      </c>
      <c r="B19" s="27">
        <v>1427085486.3900001</v>
      </c>
      <c r="C19" s="27">
        <v>1590059524.5599999</v>
      </c>
      <c r="D19" s="8">
        <v>1428259641.0999999</v>
      </c>
      <c r="E19" s="8">
        <v>1575849304.7400005</v>
      </c>
    </row>
    <row r="20" spans="1:5" x14ac:dyDescent="0.25">
      <c r="A20" s="26" t="s">
        <v>57</v>
      </c>
      <c r="B20" s="27">
        <v>12222542418.450001</v>
      </c>
      <c r="C20" s="27">
        <v>10831273415.76</v>
      </c>
      <c r="D20" s="8">
        <v>11064786855.209999</v>
      </c>
      <c r="E20" s="8">
        <v>10814406102.429998</v>
      </c>
    </row>
    <row r="21" spans="1:5" x14ac:dyDescent="0.25">
      <c r="A21" s="26" t="s">
        <v>39</v>
      </c>
      <c r="B21" s="27">
        <v>20145019805.220001</v>
      </c>
      <c r="C21" s="27">
        <v>24101233466.279999</v>
      </c>
      <c r="D21" s="8">
        <v>19404872464.669983</v>
      </c>
      <c r="E21" s="8">
        <v>20894244835.170013</v>
      </c>
    </row>
    <row r="22" spans="1:5" x14ac:dyDescent="0.25">
      <c r="A22" s="26" t="s">
        <v>58</v>
      </c>
      <c r="B22" s="27">
        <v>1207164942.6099999</v>
      </c>
      <c r="C22" s="27">
        <v>2763683695.02</v>
      </c>
      <c r="D22" s="8">
        <v>1065405112.0900002</v>
      </c>
      <c r="E22" s="8">
        <v>3102483199.5300012</v>
      </c>
    </row>
    <row r="23" spans="1:5" x14ac:dyDescent="0.25">
      <c r="A23" s="26" t="s">
        <v>59</v>
      </c>
      <c r="B23" s="27">
        <v>385211705.93000001</v>
      </c>
      <c r="C23" s="27">
        <v>310329949.86000001</v>
      </c>
      <c r="D23" s="8">
        <v>283922365.35000002</v>
      </c>
      <c r="E23" s="8">
        <v>299270276.41000003</v>
      </c>
    </row>
    <row r="24" spans="1:5" x14ac:dyDescent="0.25">
      <c r="A24" s="26" t="s">
        <v>21</v>
      </c>
      <c r="B24" s="27">
        <v>12444513.939999999</v>
      </c>
      <c r="C24" s="27">
        <v>38560038.030000001</v>
      </c>
      <c r="D24" s="8">
        <v>4395563.18</v>
      </c>
      <c r="E24" s="8">
        <v>85540869.020000011</v>
      </c>
    </row>
    <row r="25" spans="1:5" x14ac:dyDescent="0.25">
      <c r="A25" s="26" t="s">
        <v>60</v>
      </c>
      <c r="B25" s="27">
        <v>18258095217.18</v>
      </c>
      <c r="C25" s="27">
        <v>17857019335.860001</v>
      </c>
      <c r="D25" s="8">
        <v>17643300986.18</v>
      </c>
      <c r="E25" s="8">
        <v>20167702349.240063</v>
      </c>
    </row>
    <row r="26" spans="1:5" x14ac:dyDescent="0.25">
      <c r="A26" s="26" t="s">
        <v>61</v>
      </c>
      <c r="B26" s="27">
        <v>674269131.55999994</v>
      </c>
      <c r="C26" s="27">
        <v>488571760.31</v>
      </c>
      <c r="D26" s="8">
        <v>599047645.68999994</v>
      </c>
      <c r="E26" s="8">
        <v>537178858.72999966</v>
      </c>
    </row>
    <row r="27" spans="1:5" x14ac:dyDescent="0.25">
      <c r="A27" s="26" t="s">
        <v>62</v>
      </c>
      <c r="B27" s="27">
        <v>310799702.18000001</v>
      </c>
      <c r="C27" s="27">
        <v>288058724.44999999</v>
      </c>
      <c r="D27" s="8">
        <v>384719524.65999997</v>
      </c>
      <c r="E27" s="8">
        <v>293736467.86000001</v>
      </c>
    </row>
    <row r="28" spans="1:5" x14ac:dyDescent="0.25">
      <c r="A28" s="26" t="s">
        <v>63</v>
      </c>
      <c r="B28" s="27">
        <v>7657263981.7700005</v>
      </c>
      <c r="C28" s="27">
        <v>5361603746.0299997</v>
      </c>
      <c r="D28" s="8">
        <v>5774247043.8000011</v>
      </c>
      <c r="E28" s="8">
        <v>11304186651.089947</v>
      </c>
    </row>
    <row r="29" spans="1:5" x14ac:dyDescent="0.25">
      <c r="A29" s="26" t="s">
        <v>64</v>
      </c>
      <c r="B29" s="27">
        <v>1001451655.91</v>
      </c>
      <c r="C29" s="27">
        <v>764613445.42999995</v>
      </c>
      <c r="D29" s="8">
        <v>951418590.43000007</v>
      </c>
      <c r="E29" s="8">
        <v>516336937.02000004</v>
      </c>
    </row>
    <row r="30" spans="1:5" x14ac:dyDescent="0.25">
      <c r="A30" s="26" t="s">
        <v>27</v>
      </c>
      <c r="B30" s="27">
        <v>141678691.05000001</v>
      </c>
      <c r="C30" s="27">
        <v>130890939.39</v>
      </c>
      <c r="D30" s="8">
        <v>114725635.83</v>
      </c>
      <c r="E30" s="8">
        <v>348665004.42000002</v>
      </c>
    </row>
    <row r="31" spans="1:5" x14ac:dyDescent="0.25">
      <c r="A31" s="26" t="s">
        <v>65</v>
      </c>
      <c r="B31" s="27">
        <v>4376124793.3599997</v>
      </c>
      <c r="C31" s="27">
        <v>4234053164.6100001</v>
      </c>
      <c r="D31" s="8">
        <v>3879629877.4300003</v>
      </c>
      <c r="E31" s="8">
        <v>3837787779.7900014</v>
      </c>
    </row>
    <row r="32" spans="1:5" s="34" customFormat="1" x14ac:dyDescent="0.25">
      <c r="A32" s="30" t="s">
        <v>29</v>
      </c>
      <c r="B32" s="31">
        <v>127048638310.64</v>
      </c>
      <c r="C32" s="32">
        <v>121484295588.87</v>
      </c>
      <c r="D32" s="32">
        <v>116884409961.31995</v>
      </c>
      <c r="E32" s="33">
        <v>128537024192.89999</v>
      </c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  <row r="35" spans="1:3" x14ac:dyDescent="0.25">
      <c r="A35" s="35" t="s">
        <v>66</v>
      </c>
      <c r="B35" s="35"/>
      <c r="C35" s="35"/>
    </row>
    <row r="36" spans="1:3" s="36" customFormat="1" x14ac:dyDescent="0.25"/>
    <row r="37" spans="1:3" s="36" customFormat="1" x14ac:dyDescent="0.25">
      <c r="A37" s="25" t="s">
        <v>67</v>
      </c>
    </row>
    <row r="38" spans="1:3" s="36" customFormat="1" x14ac:dyDescent="0.25">
      <c r="A38" s="25" t="s">
        <v>68</v>
      </c>
    </row>
    <row r="39" spans="1:3" s="36" customFormat="1" x14ac:dyDescent="0.25"/>
    <row r="40" spans="1:3" s="36" customFormat="1" x14ac:dyDescent="0.25"/>
    <row r="41" spans="1:3" s="36" customFormat="1" x14ac:dyDescent="0.25"/>
    <row r="42" spans="1:3" s="36" customFormat="1" x14ac:dyDescent="0.25"/>
    <row r="43" spans="1:3" s="36" customFormat="1" x14ac:dyDescent="0.25"/>
    <row r="44" spans="1:3" s="36" customFormat="1" x14ac:dyDescent="0.25"/>
    <row r="45" spans="1:3" s="36" customFormat="1" x14ac:dyDescent="0.25"/>
    <row r="46" spans="1:3" s="36" customFormat="1" x14ac:dyDescent="0.25"/>
    <row r="47" spans="1:3" s="36" customFormat="1" x14ac:dyDescent="0.25"/>
    <row r="48" spans="1:3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  <row r="78" s="36" customFormat="1" x14ac:dyDescent="0.25"/>
    <row r="79" s="36" customFormat="1" x14ac:dyDescent="0.25"/>
    <row r="80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="36" customFormat="1" x14ac:dyDescent="0.25"/>
    <row r="130" s="36" customFormat="1" x14ac:dyDescent="0.25"/>
    <row r="131" s="36" customFormat="1" x14ac:dyDescent="0.25"/>
    <row r="132" s="36" customFormat="1" x14ac:dyDescent="0.25"/>
    <row r="133" s="36" customFormat="1" x14ac:dyDescent="0.25"/>
    <row r="134" s="36" customFormat="1" x14ac:dyDescent="0.25"/>
    <row r="135" s="36" customFormat="1" x14ac:dyDescent="0.25"/>
    <row r="136" s="36" customFormat="1" x14ac:dyDescent="0.25"/>
    <row r="137" s="36" customFormat="1" x14ac:dyDescent="0.25"/>
    <row r="138" s="36" customFormat="1" x14ac:dyDescent="0.25"/>
    <row r="139" s="36" customFormat="1" x14ac:dyDescent="0.25"/>
    <row r="140" s="36" customFormat="1" x14ac:dyDescent="0.25"/>
    <row r="141" s="36" customFormat="1" x14ac:dyDescent="0.25"/>
    <row r="142" s="36" customFormat="1" x14ac:dyDescent="0.25"/>
    <row r="143" s="36" customFormat="1" x14ac:dyDescent="0.25"/>
    <row r="144" s="36" customFormat="1" x14ac:dyDescent="0.25"/>
    <row r="145" s="36" customFormat="1" x14ac:dyDescent="0.25"/>
    <row r="146" s="36" customFormat="1" x14ac:dyDescent="0.25"/>
    <row r="147" s="36" customFormat="1" x14ac:dyDescent="0.25"/>
    <row r="148" s="36" customFormat="1" x14ac:dyDescent="0.25"/>
    <row r="149" s="36" customFormat="1" x14ac:dyDescent="0.25"/>
    <row r="150" s="36" customFormat="1" x14ac:dyDescent="0.25"/>
    <row r="151" s="36" customFormat="1" x14ac:dyDescent="0.25"/>
    <row r="152" s="36" customFormat="1" x14ac:dyDescent="0.25"/>
    <row r="153" s="36" customFormat="1" x14ac:dyDescent="0.25"/>
    <row r="154" s="36" customFormat="1" x14ac:dyDescent="0.25"/>
    <row r="155" s="36" customFormat="1" x14ac:dyDescent="0.25"/>
    <row r="156" s="36" customFormat="1" x14ac:dyDescent="0.25"/>
    <row r="157" s="36" customFormat="1" x14ac:dyDescent="0.25"/>
    <row r="158" s="36" customFormat="1" x14ac:dyDescent="0.25"/>
    <row r="159" s="36" customFormat="1" x14ac:dyDescent="0.25"/>
    <row r="160" s="36" customFormat="1" x14ac:dyDescent="0.25"/>
    <row r="161" s="36" customFormat="1" x14ac:dyDescent="0.25"/>
    <row r="162" s="36" customFormat="1" x14ac:dyDescent="0.25"/>
    <row r="163" s="36" customFormat="1" x14ac:dyDescent="0.25"/>
    <row r="164" s="36" customFormat="1" x14ac:dyDescent="0.25"/>
    <row r="165" s="36" customFormat="1" x14ac:dyDescent="0.25"/>
    <row r="166" s="36" customFormat="1" x14ac:dyDescent="0.25"/>
    <row r="167" s="36" customFormat="1" x14ac:dyDescent="0.25"/>
    <row r="168" s="36" customFormat="1" x14ac:dyDescent="0.25"/>
    <row r="169" s="36" customFormat="1" x14ac:dyDescent="0.25"/>
    <row r="170" s="36" customFormat="1" x14ac:dyDescent="0.25"/>
    <row r="171" s="36" customFormat="1" x14ac:dyDescent="0.25"/>
    <row r="172" s="36" customFormat="1" x14ac:dyDescent="0.25"/>
    <row r="173" s="36" customFormat="1" x14ac:dyDescent="0.25"/>
    <row r="174" s="36" customFormat="1" x14ac:dyDescent="0.25"/>
    <row r="175" s="36" customFormat="1" x14ac:dyDescent="0.25"/>
    <row r="176" s="36" customFormat="1" x14ac:dyDescent="0.25"/>
    <row r="177" s="36" customFormat="1" x14ac:dyDescent="0.25"/>
    <row r="178" s="36" customFormat="1" x14ac:dyDescent="0.25"/>
    <row r="179" s="36" customFormat="1" x14ac:dyDescent="0.25"/>
    <row r="180" s="36" customFormat="1" x14ac:dyDescent="0.25"/>
    <row r="181" s="36" customFormat="1" x14ac:dyDescent="0.25"/>
    <row r="182" s="36" customFormat="1" x14ac:dyDescent="0.25"/>
    <row r="183" s="36" customFormat="1" x14ac:dyDescent="0.25"/>
    <row r="184" s="36" customFormat="1" x14ac:dyDescent="0.25"/>
    <row r="185" s="36" customFormat="1" x14ac:dyDescent="0.25"/>
    <row r="186" s="36" customFormat="1" x14ac:dyDescent="0.25"/>
    <row r="187" s="36" customFormat="1" x14ac:dyDescent="0.25"/>
    <row r="188" s="36" customFormat="1" x14ac:dyDescent="0.25"/>
    <row r="189" s="36" customFormat="1" x14ac:dyDescent="0.25"/>
    <row r="190" s="36" customFormat="1" x14ac:dyDescent="0.25"/>
    <row r="191" s="36" customFormat="1" x14ac:dyDescent="0.25"/>
    <row r="192" s="36" customFormat="1" x14ac:dyDescent="0.25"/>
    <row r="193" s="36" customFormat="1" x14ac:dyDescent="0.25"/>
    <row r="194" s="36" customFormat="1" x14ac:dyDescent="0.25"/>
    <row r="195" s="36" customFormat="1" x14ac:dyDescent="0.25"/>
    <row r="196" s="36" customFormat="1" x14ac:dyDescent="0.25"/>
    <row r="197" s="36" customFormat="1" x14ac:dyDescent="0.25"/>
    <row r="198" s="36" customFormat="1" x14ac:dyDescent="0.25"/>
    <row r="199" s="36" customFormat="1" x14ac:dyDescent="0.25"/>
    <row r="200" s="36" customFormat="1" x14ac:dyDescent="0.25"/>
    <row r="201" s="36" customFormat="1" x14ac:dyDescent="0.25"/>
    <row r="202" s="36" customFormat="1" x14ac:dyDescent="0.25"/>
    <row r="203" s="36" customFormat="1" x14ac:dyDescent="0.25"/>
    <row r="204" s="36" customFormat="1" x14ac:dyDescent="0.25"/>
    <row r="205" s="36" customFormat="1" x14ac:dyDescent="0.25"/>
    <row r="206" s="36" customFormat="1" x14ac:dyDescent="0.25"/>
    <row r="207" s="36" customFormat="1" x14ac:dyDescent="0.25"/>
    <row r="208" s="36" customFormat="1" x14ac:dyDescent="0.25"/>
    <row r="209" s="36" customFormat="1" x14ac:dyDescent="0.25"/>
    <row r="210" s="36" customFormat="1" x14ac:dyDescent="0.25"/>
    <row r="211" s="36" customFormat="1" x14ac:dyDescent="0.25"/>
    <row r="212" s="36" customFormat="1" x14ac:dyDescent="0.25"/>
    <row r="213" s="36" customFormat="1" x14ac:dyDescent="0.25"/>
    <row r="214" s="36" customFormat="1" x14ac:dyDescent="0.25"/>
    <row r="215" s="36" customFormat="1" x14ac:dyDescent="0.25"/>
    <row r="216" s="36" customFormat="1" x14ac:dyDescent="0.25"/>
    <row r="217" s="36" customFormat="1" x14ac:dyDescent="0.25"/>
    <row r="218" s="36" customFormat="1" x14ac:dyDescent="0.25"/>
    <row r="219" s="36" customFormat="1" x14ac:dyDescent="0.25"/>
    <row r="220" s="36" customFormat="1" x14ac:dyDescent="0.25"/>
    <row r="221" s="36" customFormat="1" x14ac:dyDescent="0.25"/>
    <row r="222" s="36" customFormat="1" x14ac:dyDescent="0.25"/>
    <row r="223" s="36" customFormat="1" x14ac:dyDescent="0.25"/>
    <row r="224" s="36" customFormat="1" x14ac:dyDescent="0.25"/>
    <row r="225" spans="1:3" s="36" customFormat="1" x14ac:dyDescent="0.25"/>
    <row r="226" spans="1:3" s="36" customFormat="1" x14ac:dyDescent="0.25"/>
    <row r="227" spans="1:3" s="36" customFormat="1" x14ac:dyDescent="0.25"/>
    <row r="228" spans="1:3" s="36" customFormat="1" x14ac:dyDescent="0.25"/>
    <row r="229" spans="1:3" s="36" customFormat="1" x14ac:dyDescent="0.25"/>
    <row r="230" spans="1:3" s="36" customFormat="1" x14ac:dyDescent="0.25"/>
    <row r="231" spans="1:3" s="36" customFormat="1" x14ac:dyDescent="0.25"/>
    <row r="232" spans="1:3" s="36" customFormat="1" x14ac:dyDescent="0.25"/>
    <row r="233" spans="1:3" s="36" customFormat="1" x14ac:dyDescent="0.25"/>
    <row r="234" spans="1:3" s="36" customFormat="1" x14ac:dyDescent="0.25"/>
    <row r="235" spans="1:3" s="36" customFormat="1" x14ac:dyDescent="0.25"/>
    <row r="236" spans="1:3" s="36" customFormat="1" x14ac:dyDescent="0.25"/>
    <row r="237" spans="1:3" s="36" customFormat="1" x14ac:dyDescent="0.25"/>
    <row r="238" spans="1:3" s="36" customFormat="1" x14ac:dyDescent="0.25"/>
    <row r="239" spans="1:3" x14ac:dyDescent="0.25">
      <c r="A239" s="37"/>
      <c r="B239" s="37"/>
      <c r="C239" s="37"/>
    </row>
    <row r="240" spans="1:3" x14ac:dyDescent="0.25">
      <c r="A240" s="26"/>
      <c r="B240" s="26"/>
      <c r="C240" s="26"/>
    </row>
    <row r="241" spans="1:3" x14ac:dyDescent="0.25">
      <c r="A241" s="26"/>
      <c r="B241" s="26"/>
      <c r="C241" s="26"/>
    </row>
    <row r="242" spans="1:3" x14ac:dyDescent="0.25">
      <c r="A242" s="26"/>
      <c r="B242" s="26"/>
      <c r="C242" s="26"/>
    </row>
    <row r="243" spans="1:3" x14ac:dyDescent="0.25">
      <c r="A243" s="26"/>
      <c r="B243" s="26"/>
      <c r="C243" s="26"/>
    </row>
    <row r="244" spans="1:3" x14ac:dyDescent="0.25">
      <c r="A244" s="26"/>
      <c r="B244" s="26"/>
      <c r="C244" s="26"/>
    </row>
    <row r="245" spans="1:3" x14ac:dyDescent="0.25">
      <c r="A245" s="26"/>
      <c r="B245" s="26"/>
      <c r="C245" s="26"/>
    </row>
    <row r="246" spans="1:3" x14ac:dyDescent="0.25">
      <c r="A246" s="26"/>
      <c r="B246" s="26"/>
      <c r="C246" s="26"/>
    </row>
    <row r="247" spans="1:3" x14ac:dyDescent="0.25">
      <c r="A247" s="26"/>
      <c r="B247" s="26"/>
      <c r="C247" s="26"/>
    </row>
    <row r="248" spans="1:3" x14ac:dyDescent="0.25">
      <c r="A248" s="26"/>
      <c r="B248" s="26"/>
      <c r="C248" s="26"/>
    </row>
    <row r="249" spans="1:3" x14ac:dyDescent="0.25">
      <c r="A249" s="26"/>
      <c r="B249" s="26"/>
      <c r="C249" s="26"/>
    </row>
    <row r="250" spans="1:3" x14ac:dyDescent="0.25">
      <c r="A250" s="26"/>
      <c r="B250" s="26"/>
      <c r="C250" s="26"/>
    </row>
    <row r="251" spans="1:3" x14ac:dyDescent="0.25">
      <c r="A251" s="26"/>
      <c r="B251" s="26"/>
      <c r="C251" s="26"/>
    </row>
    <row r="252" spans="1:3" x14ac:dyDescent="0.25">
      <c r="A252" s="26"/>
      <c r="B252" s="26"/>
      <c r="C252" s="26"/>
    </row>
    <row r="253" spans="1:3" x14ac:dyDescent="0.25">
      <c r="A253" s="26"/>
      <c r="B253" s="26"/>
      <c r="C253" s="26"/>
    </row>
    <row r="254" spans="1:3" x14ac:dyDescent="0.25">
      <c r="A254" s="26"/>
      <c r="B254" s="26"/>
      <c r="C254" s="26"/>
    </row>
    <row r="255" spans="1:3" x14ac:dyDescent="0.25">
      <c r="A255" s="26"/>
      <c r="B255" s="26"/>
      <c r="C255" s="26"/>
    </row>
    <row r="256" spans="1:3" x14ac:dyDescent="0.25">
      <c r="A256" s="26"/>
      <c r="B256" s="26"/>
      <c r="C256" s="26"/>
    </row>
    <row r="257" spans="1:3" x14ac:dyDescent="0.25">
      <c r="A257" s="26"/>
      <c r="B257" s="26"/>
      <c r="C257" s="26"/>
    </row>
    <row r="258" spans="1:3" x14ac:dyDescent="0.25">
      <c r="A258" s="26"/>
      <c r="B258" s="26"/>
      <c r="C258" s="26"/>
    </row>
    <row r="259" spans="1:3" x14ac:dyDescent="0.25">
      <c r="A259" s="26"/>
      <c r="B259" s="26"/>
      <c r="C259" s="26"/>
    </row>
    <row r="260" spans="1:3" x14ac:dyDescent="0.25">
      <c r="A260" s="26"/>
      <c r="B260" s="26"/>
      <c r="C260" s="26"/>
    </row>
    <row r="261" spans="1:3" x14ac:dyDescent="0.25">
      <c r="A261" s="26"/>
      <c r="B261" s="26"/>
      <c r="C261" s="26"/>
    </row>
    <row r="262" spans="1:3" x14ac:dyDescent="0.25">
      <c r="A262" s="26"/>
      <c r="B262" s="26"/>
      <c r="C262" s="26"/>
    </row>
    <row r="263" spans="1:3" x14ac:dyDescent="0.25">
      <c r="A263" s="26"/>
      <c r="B263" s="26"/>
      <c r="C263" s="26"/>
    </row>
    <row r="264" spans="1:3" x14ac:dyDescent="0.25">
      <c r="A264" s="26"/>
      <c r="B264" s="26"/>
      <c r="C264" s="26"/>
    </row>
    <row r="265" spans="1:3" x14ac:dyDescent="0.25">
      <c r="A265" s="26"/>
      <c r="B265" s="26"/>
      <c r="C265" s="26"/>
    </row>
    <row r="266" spans="1:3" x14ac:dyDescent="0.25">
      <c r="A266" s="26"/>
      <c r="B266" s="26"/>
      <c r="C266" s="26"/>
    </row>
    <row r="267" spans="1:3" x14ac:dyDescent="0.25">
      <c r="A267" s="26"/>
      <c r="B267" s="26"/>
      <c r="C267" s="26"/>
    </row>
    <row r="268" spans="1:3" x14ac:dyDescent="0.25">
      <c r="A268" s="26"/>
      <c r="B268" s="26"/>
      <c r="C268" s="26"/>
    </row>
    <row r="269" spans="1:3" x14ac:dyDescent="0.25">
      <c r="A269" s="26"/>
      <c r="B269" s="26"/>
      <c r="C269" s="26"/>
    </row>
    <row r="270" spans="1:3" x14ac:dyDescent="0.25">
      <c r="A270" s="26"/>
      <c r="B270" s="26"/>
      <c r="C270" s="26"/>
    </row>
    <row r="271" spans="1:3" x14ac:dyDescent="0.25">
      <c r="A271" s="26"/>
      <c r="B271" s="26"/>
      <c r="C271" s="26"/>
    </row>
    <row r="272" spans="1:3" x14ac:dyDescent="0.25">
      <c r="A272" s="26"/>
      <c r="B272" s="26"/>
      <c r="C272" s="26"/>
    </row>
    <row r="273" spans="1:3" x14ac:dyDescent="0.25">
      <c r="A273" s="26"/>
      <c r="B273" s="26"/>
      <c r="C273" s="26"/>
    </row>
    <row r="274" spans="1:3" x14ac:dyDescent="0.25">
      <c r="A274" s="26"/>
      <c r="B274" s="26"/>
      <c r="C274" s="26"/>
    </row>
    <row r="275" spans="1:3" x14ac:dyDescent="0.25">
      <c r="A275" s="26"/>
      <c r="B275" s="26"/>
      <c r="C275" s="26"/>
    </row>
    <row r="276" spans="1:3" x14ac:dyDescent="0.25">
      <c r="A276" s="26"/>
      <c r="B276" s="26"/>
      <c r="C276" s="26"/>
    </row>
    <row r="277" spans="1:3" x14ac:dyDescent="0.25">
      <c r="A277" s="26"/>
      <c r="B277" s="26"/>
      <c r="C277" s="26"/>
    </row>
    <row r="278" spans="1:3" x14ac:dyDescent="0.25">
      <c r="A278" s="26"/>
      <c r="B278" s="26"/>
      <c r="C278" s="26"/>
    </row>
    <row r="279" spans="1:3" x14ac:dyDescent="0.25">
      <c r="A279" s="26"/>
      <c r="B279" s="26"/>
      <c r="C279" s="26"/>
    </row>
    <row r="280" spans="1:3" x14ac:dyDescent="0.25">
      <c r="A280" s="26"/>
      <c r="B280" s="26"/>
      <c r="C280" s="26"/>
    </row>
    <row r="281" spans="1:3" x14ac:dyDescent="0.25">
      <c r="A281" s="26"/>
      <c r="B281" s="26"/>
      <c r="C281" s="26"/>
    </row>
    <row r="282" spans="1:3" x14ac:dyDescent="0.25">
      <c r="A282" s="26"/>
      <c r="B282" s="26"/>
      <c r="C282" s="26"/>
    </row>
    <row r="283" spans="1:3" x14ac:dyDescent="0.25">
      <c r="A283" s="26"/>
      <c r="B283" s="26"/>
      <c r="C283" s="26"/>
    </row>
    <row r="284" spans="1:3" x14ac:dyDescent="0.25">
      <c r="A284" s="26"/>
      <c r="B284" s="26"/>
      <c r="C284" s="26"/>
    </row>
    <row r="285" spans="1:3" x14ac:dyDescent="0.25">
      <c r="A285" s="26"/>
      <c r="B285" s="26"/>
      <c r="C285" s="26"/>
    </row>
    <row r="286" spans="1:3" x14ac:dyDescent="0.25">
      <c r="A286" s="26"/>
      <c r="B286" s="26"/>
      <c r="C286" s="26"/>
    </row>
    <row r="287" spans="1:3" x14ac:dyDescent="0.25">
      <c r="A287" s="26"/>
      <c r="B287" s="26"/>
      <c r="C287" s="26"/>
    </row>
    <row r="288" spans="1:3" x14ac:dyDescent="0.25">
      <c r="A288" s="26"/>
      <c r="B288" s="26"/>
      <c r="C288" s="26"/>
    </row>
    <row r="289" spans="1:3" x14ac:dyDescent="0.25">
      <c r="A289" s="26"/>
      <c r="B289" s="26"/>
      <c r="C289" s="26"/>
    </row>
    <row r="290" spans="1:3" x14ac:dyDescent="0.25">
      <c r="A290" s="26"/>
      <c r="B290" s="26"/>
      <c r="C290" s="26"/>
    </row>
    <row r="291" spans="1:3" x14ac:dyDescent="0.25">
      <c r="A291" s="26"/>
      <c r="B291" s="26"/>
      <c r="C291" s="26"/>
    </row>
    <row r="292" spans="1:3" x14ac:dyDescent="0.25">
      <c r="A292" s="26"/>
      <c r="B292" s="26"/>
      <c r="C292" s="26"/>
    </row>
    <row r="293" spans="1:3" x14ac:dyDescent="0.25">
      <c r="A293" s="26"/>
      <c r="B293" s="26"/>
      <c r="C293" s="26"/>
    </row>
    <row r="294" spans="1:3" x14ac:dyDescent="0.25">
      <c r="A294" s="26"/>
      <c r="B294" s="26"/>
      <c r="C294" s="26"/>
    </row>
    <row r="295" spans="1:3" x14ac:dyDescent="0.25">
      <c r="A295" s="26"/>
      <c r="B295" s="26"/>
      <c r="C295" s="26"/>
    </row>
    <row r="296" spans="1:3" x14ac:dyDescent="0.25">
      <c r="A296" s="26"/>
      <c r="B296" s="26"/>
      <c r="C296" s="26"/>
    </row>
    <row r="297" spans="1:3" x14ac:dyDescent="0.25">
      <c r="A297" s="26"/>
      <c r="B297" s="26"/>
      <c r="C297" s="26"/>
    </row>
    <row r="298" spans="1:3" x14ac:dyDescent="0.25">
      <c r="A298" s="26"/>
      <c r="B298" s="26"/>
      <c r="C298" s="26"/>
    </row>
    <row r="299" spans="1:3" x14ac:dyDescent="0.25">
      <c r="A299" s="26"/>
      <c r="B299" s="26"/>
      <c r="C299" s="26"/>
    </row>
    <row r="300" spans="1:3" x14ac:dyDescent="0.25">
      <c r="A300" s="26"/>
      <c r="B300" s="26"/>
      <c r="C300" s="26"/>
    </row>
    <row r="301" spans="1:3" x14ac:dyDescent="0.25">
      <c r="A301" s="26"/>
      <c r="B301" s="26"/>
      <c r="C301" s="26"/>
    </row>
    <row r="302" spans="1:3" x14ac:dyDescent="0.25">
      <c r="A302" s="26"/>
      <c r="B302" s="26"/>
      <c r="C302" s="26"/>
    </row>
    <row r="303" spans="1:3" x14ac:dyDescent="0.25">
      <c r="A303" s="26"/>
      <c r="B303" s="26"/>
      <c r="C303" s="26"/>
    </row>
    <row r="304" spans="1:3" x14ac:dyDescent="0.25">
      <c r="A304" s="26"/>
      <c r="B304" s="26"/>
      <c r="C304" s="26"/>
    </row>
    <row r="305" spans="1:3" x14ac:dyDescent="0.25">
      <c r="A305" s="26"/>
      <c r="B305" s="26"/>
      <c r="C305" s="26"/>
    </row>
    <row r="306" spans="1:3" x14ac:dyDescent="0.25">
      <c r="A306" s="26"/>
      <c r="B306" s="26"/>
      <c r="C306" s="26"/>
    </row>
    <row r="307" spans="1:3" x14ac:dyDescent="0.25">
      <c r="A307" s="26"/>
      <c r="B307" s="26"/>
      <c r="C307" s="26"/>
    </row>
    <row r="308" spans="1:3" x14ac:dyDescent="0.25">
      <c r="A308" s="26"/>
      <c r="B308" s="26"/>
      <c r="C308" s="26"/>
    </row>
    <row r="309" spans="1:3" x14ac:dyDescent="0.25">
      <c r="A309" s="26"/>
      <c r="B309" s="26"/>
      <c r="C309" s="26"/>
    </row>
    <row r="310" spans="1:3" x14ac:dyDescent="0.25">
      <c r="A310" s="26"/>
      <c r="B310" s="26"/>
      <c r="C310" s="26"/>
    </row>
    <row r="311" spans="1:3" x14ac:dyDescent="0.25">
      <c r="A311" s="26"/>
      <c r="B311" s="26"/>
      <c r="C311" s="26"/>
    </row>
    <row r="312" spans="1:3" x14ac:dyDescent="0.25">
      <c r="A312" s="26"/>
      <c r="B312" s="26"/>
      <c r="C312" s="26"/>
    </row>
    <row r="313" spans="1:3" x14ac:dyDescent="0.25">
      <c r="A313" s="26"/>
      <c r="B313" s="26"/>
      <c r="C313" s="26"/>
    </row>
    <row r="314" spans="1:3" x14ac:dyDescent="0.25">
      <c r="A314" s="26"/>
      <c r="B314" s="26"/>
      <c r="C314" s="26"/>
    </row>
    <row r="315" spans="1:3" x14ac:dyDescent="0.25">
      <c r="A315" s="26"/>
      <c r="B315" s="26"/>
      <c r="C315" s="26"/>
    </row>
    <row r="316" spans="1:3" x14ac:dyDescent="0.25">
      <c r="A316" s="26"/>
      <c r="B316" s="26"/>
      <c r="C316" s="26"/>
    </row>
    <row r="317" spans="1:3" x14ac:dyDescent="0.25">
      <c r="A317" s="26"/>
      <c r="B317" s="26"/>
      <c r="C317" s="26"/>
    </row>
    <row r="318" spans="1:3" x14ac:dyDescent="0.25">
      <c r="A318" s="26"/>
      <c r="B318" s="26"/>
      <c r="C318" s="26"/>
    </row>
    <row r="319" spans="1:3" x14ac:dyDescent="0.25">
      <c r="A319" s="26"/>
      <c r="B319" s="26"/>
      <c r="C319" s="26"/>
    </row>
    <row r="320" spans="1:3" x14ac:dyDescent="0.25">
      <c r="A320" s="26"/>
      <c r="B320" s="26"/>
      <c r="C320" s="26"/>
    </row>
    <row r="321" spans="1:3" x14ac:dyDescent="0.25">
      <c r="A321" s="26"/>
      <c r="B321" s="26"/>
      <c r="C321" s="26"/>
    </row>
    <row r="322" spans="1:3" x14ac:dyDescent="0.25">
      <c r="A322" s="26"/>
      <c r="B322" s="26"/>
      <c r="C322" s="26"/>
    </row>
    <row r="323" spans="1:3" x14ac:dyDescent="0.25">
      <c r="A323" s="26"/>
      <c r="B323" s="26"/>
      <c r="C323" s="26"/>
    </row>
    <row r="324" spans="1:3" x14ac:dyDescent="0.25">
      <c r="A324" s="26"/>
      <c r="B324" s="26"/>
      <c r="C324" s="26"/>
    </row>
    <row r="325" spans="1:3" x14ac:dyDescent="0.25">
      <c r="A325" s="26"/>
      <c r="B325" s="26"/>
      <c r="C325" s="26"/>
    </row>
    <row r="326" spans="1:3" x14ac:dyDescent="0.25">
      <c r="A326" s="26"/>
      <c r="B326" s="26"/>
      <c r="C326" s="26"/>
    </row>
    <row r="327" spans="1:3" x14ac:dyDescent="0.25">
      <c r="A327" s="26"/>
      <c r="B327" s="26"/>
      <c r="C327" s="26"/>
    </row>
    <row r="328" spans="1:3" x14ac:dyDescent="0.25">
      <c r="A328" s="26"/>
      <c r="B328" s="26"/>
      <c r="C328" s="26"/>
    </row>
    <row r="329" spans="1:3" x14ac:dyDescent="0.25">
      <c r="A329" s="26"/>
      <c r="B329" s="26"/>
      <c r="C329" s="26"/>
    </row>
    <row r="330" spans="1:3" x14ac:dyDescent="0.25">
      <c r="A330" s="26"/>
      <c r="B330" s="26"/>
      <c r="C330" s="26"/>
    </row>
    <row r="331" spans="1:3" x14ac:dyDescent="0.25">
      <c r="A331" s="26"/>
      <c r="B331" s="26"/>
      <c r="C331" s="26"/>
    </row>
    <row r="332" spans="1:3" x14ac:dyDescent="0.25">
      <c r="A332" s="26"/>
      <c r="B332" s="26"/>
      <c r="C332" s="26"/>
    </row>
    <row r="333" spans="1:3" x14ac:dyDescent="0.25">
      <c r="A333" s="26"/>
      <c r="B333" s="26"/>
      <c r="C333" s="26"/>
    </row>
    <row r="334" spans="1:3" x14ac:dyDescent="0.25">
      <c r="A334" s="26"/>
      <c r="B334" s="26"/>
      <c r="C334" s="26"/>
    </row>
    <row r="335" spans="1:3" x14ac:dyDescent="0.25">
      <c r="A335" s="26"/>
      <c r="B335" s="26"/>
      <c r="C335" s="26"/>
    </row>
    <row r="336" spans="1:3" x14ac:dyDescent="0.25">
      <c r="A336" s="26"/>
      <c r="B336" s="26"/>
      <c r="C336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9"/>
  <sheetViews>
    <sheetView topLeftCell="A26" workbookViewId="0">
      <selection activeCell="A37" sqref="A37:XFD43"/>
    </sheetView>
  </sheetViews>
  <sheetFormatPr defaultColWidth="8.796875"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47</v>
      </c>
      <c r="C3" s="1" t="s">
        <v>46</v>
      </c>
      <c r="D3" s="1" t="s">
        <v>45</v>
      </c>
      <c r="E3" s="1" t="s">
        <v>44</v>
      </c>
      <c r="F3" s="1" t="s">
        <v>31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 t="shared" ref="F5:F35" si="0"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si="0"/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34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33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 t="shared" si="0"/>
        <v>119672559029.84999</v>
      </c>
    </row>
    <row r="35" spans="1:6" x14ac:dyDescent="0.3">
      <c r="A35" s="10" t="s">
        <v>32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 t="shared" si="0"/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>SUM(C33:C35)</f>
        <v>191028215465.27991</v>
      </c>
      <c r="D36" s="12">
        <f>SUM(D33:D35)</f>
        <v>192529339430.67993</v>
      </c>
      <c r="E36" s="12">
        <f>SUM(E33:E35)</f>
        <v>179168248569.59</v>
      </c>
      <c r="F36" s="17">
        <f>SUM(F33:F35)</f>
        <v>759432696330.96973</v>
      </c>
    </row>
    <row r="37" spans="1:6" x14ac:dyDescent="0.3">
      <c r="A37" s="62"/>
      <c r="B37" s="63"/>
      <c r="C37" s="63"/>
    </row>
    <row r="38" spans="1:6" x14ac:dyDescent="0.3">
      <c r="B38" s="6"/>
    </row>
    <row r="39" spans="1:6" x14ac:dyDescent="0.3">
      <c r="B39" s="6"/>
    </row>
  </sheetData>
  <mergeCells count="1">
    <mergeCell ref="A37:C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7"/>
  <sheetViews>
    <sheetView topLeftCell="B20" workbookViewId="0">
      <selection activeCell="B37" sqref="A37:XFD37"/>
    </sheetView>
  </sheetViews>
  <sheetFormatPr defaultColWidth="8.69921875" defaultRowHeight="18.75" x14ac:dyDescent="0.3"/>
  <cols>
    <col min="1" max="1" width="8.69921875" style="7"/>
    <col min="2" max="2" width="37" style="7" bestFit="1" customWidth="1"/>
    <col min="3" max="7" width="18.296875" style="7" bestFit="1" customWidth="1"/>
    <col min="8" max="16384" width="8.69921875" style="7"/>
  </cols>
  <sheetData>
    <row r="3" spans="2:7" x14ac:dyDescent="0.3">
      <c r="B3" s="2"/>
      <c r="C3" s="1" t="s">
        <v>43</v>
      </c>
      <c r="D3" s="1" t="s">
        <v>42</v>
      </c>
      <c r="E3" s="1" t="s">
        <v>41</v>
      </c>
      <c r="F3" s="1" t="s">
        <v>40</v>
      </c>
      <c r="G3" s="1" t="s">
        <v>31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 t="shared" ref="G5:G35" si="0"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si="0"/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34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33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 t="shared" si="0"/>
        <v>125633039537.92</v>
      </c>
    </row>
    <row r="35" spans="2:7" x14ac:dyDescent="0.3">
      <c r="B35" s="10" t="s">
        <v>32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 t="shared" si="0"/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>SUM(D33:D35)</f>
        <v>187028119697.24988</v>
      </c>
      <c r="E36" s="12">
        <f>SUM(E33:E35)</f>
        <v>196695180629.29993</v>
      </c>
      <c r="F36" s="12">
        <f>SUM(F33:F35)</f>
        <v>207353219850.59003</v>
      </c>
      <c r="G36" s="17">
        <f>SUM(G33:G35)</f>
        <v>777504696131.86987</v>
      </c>
    </row>
    <row r="37" spans="2:7" x14ac:dyDescent="0.3">
      <c r="B37" s="62"/>
      <c r="C37" s="63"/>
      <c r="D37" s="63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42"/>
  <sheetViews>
    <sheetView zoomScale="70" zoomScaleNormal="70" workbookViewId="0">
      <selection activeCell="F40" sqref="F40:F41"/>
    </sheetView>
  </sheetViews>
  <sheetFormatPr defaultRowHeight="18.75" x14ac:dyDescent="0.3"/>
  <cols>
    <col min="1" max="1" width="8.796875" style="7"/>
    <col min="2" max="2" width="37" bestFit="1" customWidth="1"/>
    <col min="3" max="5" width="18.296875" bestFit="1" customWidth="1"/>
    <col min="6" max="6" width="18.09765625" bestFit="1" customWidth="1"/>
    <col min="7" max="7" width="18.296875" bestFit="1" customWidth="1"/>
    <col min="8" max="11" width="16" bestFit="1" customWidth="1"/>
  </cols>
  <sheetData>
    <row r="3" spans="2:9" x14ac:dyDescent="0.3">
      <c r="B3" s="2"/>
      <c r="C3" s="1" t="s">
        <v>35</v>
      </c>
      <c r="D3" s="1" t="s">
        <v>36</v>
      </c>
      <c r="E3" s="1" t="s">
        <v>37</v>
      </c>
      <c r="F3" s="1" t="s">
        <v>38</v>
      </c>
      <c r="G3" s="1" t="s">
        <v>31</v>
      </c>
    </row>
    <row r="4" spans="2:9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9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v>313531651.30000001</v>
      </c>
      <c r="G5" s="8">
        <f>SUM(C5:F5)</f>
        <v>1873660017.3399999</v>
      </c>
      <c r="I5" s="18"/>
    </row>
    <row r="6" spans="2:9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v>382359105.39000005</v>
      </c>
      <c r="G6" s="8">
        <f t="shared" ref="G6:G32" si="0">SUM(C6:F6)</f>
        <v>1754365770.23</v>
      </c>
    </row>
    <row r="7" spans="2:9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v>4216376801.1199975</v>
      </c>
      <c r="G7" s="8">
        <f t="shared" si="0"/>
        <v>20756588124.170006</v>
      </c>
    </row>
    <row r="8" spans="2:9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v>8691522373.4100018</v>
      </c>
      <c r="G8" s="8">
        <f t="shared" si="0"/>
        <v>35709303507.110008</v>
      </c>
    </row>
    <row r="9" spans="2:9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v>5245412072.8899984</v>
      </c>
      <c r="G9" s="8">
        <f t="shared" si="0"/>
        <v>13278604753.379997</v>
      </c>
    </row>
    <row r="10" spans="2:9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v>281290151.83999997</v>
      </c>
      <c r="G10" s="8">
        <f t="shared" si="0"/>
        <v>1500006633.73</v>
      </c>
    </row>
    <row r="11" spans="2:9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v>12874156458.409996</v>
      </c>
      <c r="G11" s="8">
        <f t="shared" si="0"/>
        <v>49503756607.709953</v>
      </c>
    </row>
    <row r="12" spans="2:9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v>1396206074.0299997</v>
      </c>
      <c r="G12" s="8">
        <f t="shared" si="0"/>
        <v>5300756044.04</v>
      </c>
    </row>
    <row r="13" spans="2:9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v>3442890131.5300016</v>
      </c>
      <c r="G13" s="8">
        <f t="shared" si="0"/>
        <v>20439822795.209988</v>
      </c>
    </row>
    <row r="14" spans="2:9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v>1362825490.8799996</v>
      </c>
      <c r="G14" s="8">
        <f t="shared" si="0"/>
        <v>5471916628.1099987</v>
      </c>
    </row>
    <row r="15" spans="2:9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v>1185813123.3900008</v>
      </c>
      <c r="G15" s="8">
        <f t="shared" si="0"/>
        <v>4964184630.4500008</v>
      </c>
    </row>
    <row r="16" spans="2:9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v>201144856.52999985</v>
      </c>
      <c r="G16" s="8">
        <f t="shared" si="0"/>
        <v>640118863.51999998</v>
      </c>
    </row>
    <row r="17" spans="2:7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v>32517506.07</v>
      </c>
      <c r="G17" s="8">
        <f t="shared" si="0"/>
        <v>135468847.49000001</v>
      </c>
    </row>
    <row r="18" spans="2:7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v>2615745659.5900044</v>
      </c>
      <c r="G18" s="8">
        <f t="shared" si="0"/>
        <v>9781216716.9400082</v>
      </c>
    </row>
    <row r="19" spans="2:7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v>835883735.52000022</v>
      </c>
      <c r="G19" s="8">
        <f t="shared" si="0"/>
        <v>2271217381.5900002</v>
      </c>
    </row>
    <row r="20" spans="2:7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v>1424777031.23</v>
      </c>
      <c r="G20" s="8">
        <f t="shared" si="0"/>
        <v>6432386721.0199986</v>
      </c>
    </row>
    <row r="21" spans="2:7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v>8173175993.5100002</v>
      </c>
      <c r="G21" s="8">
        <f t="shared" si="0"/>
        <v>45131043970.770012</v>
      </c>
    </row>
    <row r="22" spans="2:7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v>28196975390.799995</v>
      </c>
      <c r="G22" s="8">
        <f t="shared" si="0"/>
        <v>119601368176.23004</v>
      </c>
    </row>
    <row r="23" spans="2:7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v>955617217.26000011</v>
      </c>
      <c r="G23" s="8">
        <f t="shared" si="0"/>
        <v>4872244802.9399996</v>
      </c>
    </row>
    <row r="24" spans="2:7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v>177197061.94999999</v>
      </c>
      <c r="G24" s="8">
        <f t="shared" si="0"/>
        <v>837372212.88999987</v>
      </c>
    </row>
    <row r="25" spans="2:7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v>1971215079.3799999</v>
      </c>
      <c r="G25" s="8">
        <f t="shared" si="0"/>
        <v>5904203441.4499998</v>
      </c>
    </row>
    <row r="26" spans="2:7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v>22336454324.240074</v>
      </c>
      <c r="G26" s="8">
        <f t="shared" si="0"/>
        <v>87523201728.900024</v>
      </c>
    </row>
    <row r="27" spans="2:7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v>788350569.62000024</v>
      </c>
      <c r="G27" s="8">
        <f t="shared" si="0"/>
        <v>3069882922.1099997</v>
      </c>
    </row>
    <row r="28" spans="2:7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v>507826364.25</v>
      </c>
      <c r="G28" s="8">
        <f t="shared" si="0"/>
        <v>2523548678.0899997</v>
      </c>
    </row>
    <row r="29" spans="2:7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v>9507607274.7399521</v>
      </c>
      <c r="G29" s="8">
        <f t="shared" si="0"/>
        <v>40885060921.189972</v>
      </c>
    </row>
    <row r="30" spans="2:7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v>1003235851.3700008</v>
      </c>
      <c r="G30" s="8">
        <f t="shared" si="0"/>
        <v>3708324631.1199999</v>
      </c>
    </row>
    <row r="31" spans="2:7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v>242276106.05000007</v>
      </c>
      <c r="G31" s="8">
        <f t="shared" si="0"/>
        <v>969445167.10000002</v>
      </c>
    </row>
    <row r="32" spans="2:7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v>2728146044.6000028</v>
      </c>
      <c r="G32" s="8">
        <f t="shared" si="0"/>
        <v>15811631083.170008</v>
      </c>
    </row>
    <row r="33" spans="2:7" x14ac:dyDescent="0.3">
      <c r="B33" s="5" t="s">
        <v>34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>SUM(C33:F33)</f>
        <v>510650701778</v>
      </c>
    </row>
    <row r="34" spans="2:7" x14ac:dyDescent="0.3">
      <c r="B34" s="9" t="s">
        <v>33</v>
      </c>
      <c r="C34" s="13">
        <v>48329387384.600067</v>
      </c>
      <c r="D34" s="13">
        <v>59831637036.789948</v>
      </c>
      <c r="E34" s="13">
        <v>72097514925.340012</v>
      </c>
      <c r="F34" s="13">
        <v>79438699644.850006</v>
      </c>
      <c r="G34" s="16">
        <f>SUM(C34:F34)</f>
        <v>259697238991.58005</v>
      </c>
    </row>
    <row r="35" spans="2:7" x14ac:dyDescent="0.3">
      <c r="B35" s="10" t="s">
        <v>32</v>
      </c>
      <c r="C35" s="14">
        <v>46408606653.470001</v>
      </c>
      <c r="D35" s="14">
        <v>48684692311.410004</v>
      </c>
      <c r="E35" s="15">
        <v>53332462461.919998</v>
      </c>
      <c r="F35" s="15">
        <v>53574705332.839996</v>
      </c>
      <c r="G35" s="15">
        <f>SUM(C35:F35)</f>
        <v>202000466759.63998</v>
      </c>
    </row>
    <row r="36" spans="2:7" x14ac:dyDescent="0.3">
      <c r="B36" s="11" t="s">
        <v>29</v>
      </c>
      <c r="C36" s="12">
        <v>221380461517.34</v>
      </c>
      <c r="D36" s="12">
        <v>246303322470.95999</v>
      </c>
      <c r="E36" s="12">
        <v>250560689062.32999</v>
      </c>
      <c r="F36" s="12">
        <f>SUM(F33:F35)</f>
        <v>254103934478.59</v>
      </c>
      <c r="G36" s="17">
        <f>SUM(G33:G35)</f>
        <v>972348407529.22009</v>
      </c>
    </row>
    <row r="37" spans="2:7" x14ac:dyDescent="0.3">
      <c r="B37" s="64"/>
      <c r="C37" s="65"/>
      <c r="D37" s="65"/>
      <c r="F37" s="18"/>
    </row>
    <row r="38" spans="2:7" x14ac:dyDescent="0.3">
      <c r="C38" s="18"/>
      <c r="D38" s="18"/>
      <c r="E38" s="18"/>
      <c r="F38" s="18"/>
      <c r="G38" s="18"/>
    </row>
    <row r="39" spans="2:7" x14ac:dyDescent="0.3">
      <c r="C39" s="18"/>
      <c r="D39" s="18"/>
      <c r="E39" s="18"/>
      <c r="F39" s="18"/>
      <c r="G39" s="18"/>
    </row>
    <row r="40" spans="2:7" x14ac:dyDescent="0.3">
      <c r="D40" s="19"/>
      <c r="E40" s="19"/>
      <c r="F40" s="20"/>
    </row>
    <row r="41" spans="2:7" x14ac:dyDescent="0.3">
      <c r="F41" s="21"/>
    </row>
    <row r="42" spans="2:7" x14ac:dyDescent="0.3">
      <c r="E42" s="20"/>
    </row>
  </sheetData>
  <mergeCells count="1">
    <mergeCell ref="B37:D3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vat SECTORAL q1-q4 2019</vt:lpstr>
      <vt:lpstr>VAT Sectoral Q1-Q4 2018</vt:lpstr>
      <vt:lpstr>Vat sectorial q1-q4 2013</vt:lpstr>
      <vt:lpstr>Vat sectorial q1-q4 2014</vt:lpstr>
      <vt:lpstr>VAT Sectoral  Q1-Q4, 2015</vt:lpstr>
      <vt:lpstr>VAT Sectoral  Q1-Q4, 2016</vt:lpstr>
      <vt:lpstr>VAT Sectoral  Q1-Q4, 2017</vt:lpstr>
      <vt:lpstr>'VAT Sectoral  Q1-Q4,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cp:lastPrinted>2018-01-18T09:01:26Z</cp:lastPrinted>
  <dcterms:created xsi:type="dcterms:W3CDTF">2016-03-02T09:11:47Z</dcterms:created>
  <dcterms:modified xsi:type="dcterms:W3CDTF">2019-05-22T15:44:49Z</dcterms:modified>
</cp:coreProperties>
</file>